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hh\Downloads\"/>
    </mc:Choice>
  </mc:AlternateContent>
  <xr:revisionPtr revIDLastSave="0" documentId="8_{F63D1C44-D94F-434C-A6FE-A793989C64B7}" xr6:coauthVersionLast="45" xr6:coauthVersionMax="45" xr10:uidLastSave="{00000000-0000-0000-0000-000000000000}"/>
  <bookViews>
    <workbookView xWindow="5175" yWindow="0" windowWidth="15315" windowHeight="10890" tabRatio="820" activeTab="1" xr2:uid="{00000000-000D-0000-FFFF-FFFF00000000}"/>
  </bookViews>
  <sheets>
    <sheet name="ROUND 1" sheetId="12" r:id="rId1"/>
    <sheet name="ROUND 2" sheetId="13" r:id="rId2"/>
  </sheets>
  <definedNames>
    <definedName name="_xlnm.Print_Area" localSheetId="0">'ROUND 1'!$A$1:$M$39</definedName>
    <definedName name="_xlnm.Print_Area" localSheetId="1">'ROUND 2'!$A$1:$M$35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35" i="13" l="1"/>
  <c r="F35" i="13"/>
  <c r="J34" i="13"/>
  <c r="F34" i="13"/>
  <c r="J28" i="13"/>
  <c r="F28" i="13"/>
  <c r="J27" i="13"/>
  <c r="F27" i="13"/>
  <c r="J26" i="13"/>
  <c r="F26" i="13"/>
  <c r="J25" i="13"/>
  <c r="F25" i="13"/>
  <c r="J24" i="13"/>
  <c r="F24" i="13"/>
  <c r="J23" i="13"/>
  <c r="F23" i="13"/>
  <c r="J22" i="13"/>
  <c r="F22" i="13"/>
  <c r="J21" i="13"/>
  <c r="F21" i="13"/>
  <c r="J20" i="13"/>
  <c r="F20" i="13"/>
  <c r="L20" i="13" s="1"/>
  <c r="J19" i="13"/>
  <c r="F19" i="13"/>
  <c r="J18" i="13"/>
  <c r="F18" i="13"/>
  <c r="J33" i="13"/>
  <c r="R34" i="13" s="1"/>
  <c r="P35" i="13"/>
  <c r="J39" i="12"/>
  <c r="J38" i="12"/>
  <c r="J37" i="12"/>
  <c r="J36" i="12"/>
  <c r="J35" i="12"/>
  <c r="J34" i="12"/>
  <c r="F39" i="12"/>
  <c r="F38" i="12"/>
  <c r="F37" i="12"/>
  <c r="F36" i="12"/>
  <c r="F35" i="12"/>
  <c r="F34" i="12"/>
  <c r="J33" i="12"/>
  <c r="F33" i="12"/>
  <c r="J28" i="12"/>
  <c r="F28" i="12"/>
  <c r="J27" i="12"/>
  <c r="F27" i="12"/>
  <c r="J26" i="12"/>
  <c r="F26" i="12"/>
  <c r="J25" i="12"/>
  <c r="F25" i="12"/>
  <c r="J11" i="13"/>
  <c r="F11" i="13"/>
  <c r="J10" i="13"/>
  <c r="F10" i="13"/>
  <c r="J17" i="13"/>
  <c r="F17" i="13"/>
  <c r="J12" i="13"/>
  <c r="J9" i="13"/>
  <c r="J8" i="13"/>
  <c r="J7" i="13"/>
  <c r="J6" i="13"/>
  <c r="J5" i="13"/>
  <c r="F12" i="13"/>
  <c r="F9" i="13"/>
  <c r="F8" i="13"/>
  <c r="F7" i="13"/>
  <c r="F6" i="13"/>
  <c r="F5" i="13"/>
  <c r="F20" i="12"/>
  <c r="F19" i="12"/>
  <c r="F18" i="12"/>
  <c r="F17" i="12"/>
  <c r="F16" i="12"/>
  <c r="J20" i="12"/>
  <c r="J19" i="12"/>
  <c r="J18" i="12"/>
  <c r="J17" i="12"/>
  <c r="J16" i="12"/>
  <c r="J15" i="12"/>
  <c r="F15" i="12"/>
  <c r="J10" i="12"/>
  <c r="J9" i="12"/>
  <c r="J8" i="12"/>
  <c r="J7" i="12"/>
  <c r="J6" i="12"/>
  <c r="J5" i="12"/>
  <c r="F10" i="12"/>
  <c r="F9" i="12"/>
  <c r="F8" i="12"/>
  <c r="F7" i="12"/>
  <c r="F6" i="12"/>
  <c r="F5" i="12"/>
  <c r="L21" i="13" l="1"/>
  <c r="L35" i="13"/>
  <c r="R35" i="13"/>
  <c r="L28" i="13"/>
  <c r="L25" i="13"/>
  <c r="L6" i="12"/>
  <c r="L10" i="12"/>
  <c r="L39" i="12"/>
  <c r="L38" i="12"/>
  <c r="L36" i="12"/>
  <c r="L34" i="12"/>
  <c r="L33" i="12"/>
  <c r="L37" i="12"/>
  <c r="R38" i="12"/>
  <c r="R37" i="12"/>
  <c r="R33" i="13"/>
  <c r="P33" i="13"/>
  <c r="Q33" i="13" s="1"/>
  <c r="P34" i="13"/>
  <c r="L34" i="13"/>
  <c r="L33" i="13"/>
  <c r="P27" i="13"/>
  <c r="R26" i="13"/>
  <c r="P26" i="13"/>
  <c r="R19" i="13"/>
  <c r="R27" i="13"/>
  <c r="R20" i="13"/>
  <c r="R28" i="13"/>
  <c r="R21" i="13"/>
  <c r="R22" i="13"/>
  <c r="R23" i="13"/>
  <c r="L24" i="13"/>
  <c r="R24" i="13"/>
  <c r="R25" i="13"/>
  <c r="R18" i="13"/>
  <c r="P23" i="13"/>
  <c r="P21" i="13"/>
  <c r="P19" i="13"/>
  <c r="P24" i="13"/>
  <c r="P22" i="13"/>
  <c r="P25" i="13"/>
  <c r="P18" i="13"/>
  <c r="P20" i="13"/>
  <c r="P28" i="13"/>
  <c r="L19" i="13"/>
  <c r="L23" i="13"/>
  <c r="L27" i="13"/>
  <c r="L18" i="13"/>
  <c r="L26" i="13"/>
  <c r="L22" i="13"/>
  <c r="P7" i="13"/>
  <c r="L8" i="13"/>
  <c r="P17" i="13"/>
  <c r="Q17" i="13" s="1"/>
  <c r="L17" i="13"/>
  <c r="L9" i="13"/>
  <c r="L10" i="13"/>
  <c r="R9" i="13"/>
  <c r="R10" i="13"/>
  <c r="P8" i="13"/>
  <c r="R8" i="13"/>
  <c r="R5" i="13"/>
  <c r="S5" i="13" s="1"/>
  <c r="P6" i="13"/>
  <c r="R11" i="13"/>
  <c r="P11" i="13"/>
  <c r="L5" i="13"/>
  <c r="R6" i="13"/>
  <c r="P9" i="13"/>
  <c r="L12" i="13"/>
  <c r="R12" i="13"/>
  <c r="P5" i="13"/>
  <c r="Q5" i="13" s="1"/>
  <c r="P12" i="13"/>
  <c r="L7" i="13"/>
  <c r="R7" i="13"/>
  <c r="P10" i="13"/>
  <c r="L6" i="13"/>
  <c r="R17" i="13"/>
  <c r="L11" i="13"/>
  <c r="R33" i="12"/>
  <c r="S33" i="12" s="1"/>
  <c r="R34" i="12"/>
  <c r="R35" i="12"/>
  <c r="L35" i="12"/>
  <c r="T38" i="12" s="1"/>
  <c r="R36" i="12"/>
  <c r="R39" i="12"/>
  <c r="P37" i="12"/>
  <c r="P35" i="12"/>
  <c r="P38" i="12"/>
  <c r="P36" i="12"/>
  <c r="P33" i="12"/>
  <c r="Q33" i="12" s="1"/>
  <c r="P34" i="12"/>
  <c r="P39" i="12"/>
  <c r="R27" i="12"/>
  <c r="L26" i="12"/>
  <c r="R28" i="12"/>
  <c r="L27" i="12"/>
  <c r="R25" i="12"/>
  <c r="R26" i="12"/>
  <c r="P26" i="12"/>
  <c r="P25" i="12"/>
  <c r="Q25" i="12" s="1"/>
  <c r="P27" i="12"/>
  <c r="P28" i="12"/>
  <c r="L20" i="12"/>
  <c r="L25" i="12"/>
  <c r="L28" i="12"/>
  <c r="R19" i="12"/>
  <c r="L17" i="12"/>
  <c r="R20" i="12"/>
  <c r="R15" i="12"/>
  <c r="S15" i="12" s="1"/>
  <c r="R17" i="12"/>
  <c r="R16" i="12"/>
  <c r="R18" i="12"/>
  <c r="P19" i="12"/>
  <c r="P16" i="12"/>
  <c r="P18" i="12"/>
  <c r="P17" i="12"/>
  <c r="P20" i="12"/>
  <c r="L15" i="12"/>
  <c r="R7" i="12"/>
  <c r="L19" i="12"/>
  <c r="R10" i="12"/>
  <c r="L9" i="12"/>
  <c r="R9" i="12"/>
  <c r="L8" i="12"/>
  <c r="L7" i="12"/>
  <c r="R8" i="12"/>
  <c r="R6" i="12"/>
  <c r="P10" i="12"/>
  <c r="P8" i="12"/>
  <c r="P6" i="12"/>
  <c r="P7" i="12"/>
  <c r="P9" i="12"/>
  <c r="L5" i="12"/>
  <c r="P15" i="12"/>
  <c r="R5" i="12"/>
  <c r="S5" i="12" s="1"/>
  <c r="L18" i="12"/>
  <c r="P5" i="12"/>
  <c r="L16" i="12"/>
  <c r="S33" i="13" l="1"/>
  <c r="T34" i="13"/>
  <c r="T33" i="13"/>
  <c r="U33" i="13" s="1"/>
  <c r="T35" i="13"/>
  <c r="Q34" i="13"/>
  <c r="Q35" i="13" s="1"/>
  <c r="G33" i="13" s="1"/>
  <c r="G35" i="13"/>
  <c r="T22" i="13"/>
  <c r="T23" i="13"/>
  <c r="T25" i="13"/>
  <c r="T26" i="13"/>
  <c r="T27" i="13"/>
  <c r="T28" i="13"/>
  <c r="T19" i="13"/>
  <c r="T20" i="13"/>
  <c r="T21" i="13"/>
  <c r="T18" i="13"/>
  <c r="T24" i="13"/>
  <c r="Q18" i="13"/>
  <c r="Q19" i="13" s="1"/>
  <c r="Q20" i="13" s="1"/>
  <c r="Q21" i="13" s="1"/>
  <c r="Q22" i="13" s="1"/>
  <c r="Q23" i="13" s="1"/>
  <c r="Q24" i="13" s="1"/>
  <c r="Q25" i="13" s="1"/>
  <c r="Q26" i="13" s="1"/>
  <c r="Q27" i="13" s="1"/>
  <c r="Q28" i="13" s="1"/>
  <c r="T17" i="13"/>
  <c r="T12" i="13"/>
  <c r="T9" i="13"/>
  <c r="T6" i="13"/>
  <c r="T11" i="13"/>
  <c r="T8" i="13"/>
  <c r="T10" i="13"/>
  <c r="T7" i="13"/>
  <c r="T5" i="13"/>
  <c r="Q6" i="13"/>
  <c r="Q7" i="13" s="1"/>
  <c r="Q8" i="13" s="1"/>
  <c r="Q9" i="13" s="1"/>
  <c r="Q10" i="13" s="1"/>
  <c r="Q11" i="13" s="1"/>
  <c r="Q12" i="13" s="1"/>
  <c r="G12" i="13" s="1"/>
  <c r="S6" i="13"/>
  <c r="S7" i="13" s="1"/>
  <c r="S8" i="13" s="1"/>
  <c r="S9" i="13" s="1"/>
  <c r="S10" i="13" s="1"/>
  <c r="S11" i="13" s="1"/>
  <c r="S12" i="13" s="1"/>
  <c r="S17" i="13"/>
  <c r="S18" i="13" s="1"/>
  <c r="S34" i="12"/>
  <c r="T33" i="12"/>
  <c r="U33" i="12" s="1"/>
  <c r="T35" i="12"/>
  <c r="T34" i="12"/>
  <c r="T36" i="12"/>
  <c r="T37" i="12"/>
  <c r="T39" i="12"/>
  <c r="Q34" i="12"/>
  <c r="Q35" i="12" s="1"/>
  <c r="Q36" i="12" s="1"/>
  <c r="Q37" i="12" s="1"/>
  <c r="Q38" i="12" s="1"/>
  <c r="Q39" i="12" s="1"/>
  <c r="G37" i="12"/>
  <c r="G35" i="12"/>
  <c r="T27" i="12"/>
  <c r="T26" i="12"/>
  <c r="T28" i="12"/>
  <c r="T25" i="12"/>
  <c r="U25" i="12" s="1"/>
  <c r="S25" i="12"/>
  <c r="Q26" i="12"/>
  <c r="Q27" i="12" s="1"/>
  <c r="Q28" i="12" s="1"/>
  <c r="G25" i="12"/>
  <c r="S16" i="12"/>
  <c r="S17" i="12" s="1"/>
  <c r="S18" i="12" s="1"/>
  <c r="S19" i="12" s="1"/>
  <c r="S20" i="12" s="1"/>
  <c r="T20" i="12"/>
  <c r="T17" i="12"/>
  <c r="T16" i="12"/>
  <c r="T19" i="12"/>
  <c r="T18" i="12"/>
  <c r="S6" i="12"/>
  <c r="S7" i="12" s="1"/>
  <c r="T5" i="12"/>
  <c r="U5" i="12" s="1"/>
  <c r="T9" i="12"/>
  <c r="T6" i="12"/>
  <c r="T8" i="12"/>
  <c r="T10" i="12"/>
  <c r="T7" i="12"/>
  <c r="Q5" i="12"/>
  <c r="Q6" i="12" s="1"/>
  <c r="T15" i="12"/>
  <c r="Q15" i="12"/>
  <c r="G34" i="13" l="1"/>
  <c r="G22" i="13"/>
  <c r="G33" i="12"/>
  <c r="G27" i="12"/>
  <c r="G28" i="12"/>
  <c r="G26" i="12"/>
  <c r="S34" i="13"/>
  <c r="K33" i="13" s="1"/>
  <c r="U34" i="13"/>
  <c r="G23" i="13"/>
  <c r="G19" i="13"/>
  <c r="G20" i="13"/>
  <c r="S19" i="13"/>
  <c r="S20" i="13" s="1"/>
  <c r="S21" i="13" s="1"/>
  <c r="S22" i="13" s="1"/>
  <c r="S23" i="13" s="1"/>
  <c r="S24" i="13" s="1"/>
  <c r="S25" i="13" s="1"/>
  <c r="S26" i="13" s="1"/>
  <c r="S27" i="13" s="1"/>
  <c r="S28" i="13" s="1"/>
  <c r="G26" i="13"/>
  <c r="G25" i="13"/>
  <c r="G27" i="13"/>
  <c r="G24" i="13"/>
  <c r="G18" i="13"/>
  <c r="G21" i="13"/>
  <c r="G28" i="13"/>
  <c r="U17" i="13"/>
  <c r="U18" i="13" s="1"/>
  <c r="U19" i="13" s="1"/>
  <c r="U20" i="13" s="1"/>
  <c r="U21" i="13" s="1"/>
  <c r="U22" i="13" s="1"/>
  <c r="U23" i="13" s="1"/>
  <c r="U24" i="13" s="1"/>
  <c r="U25" i="13" s="1"/>
  <c r="U26" i="13" s="1"/>
  <c r="U27" i="13" s="1"/>
  <c r="U28" i="13" s="1"/>
  <c r="U5" i="13"/>
  <c r="K12" i="13"/>
  <c r="K8" i="13"/>
  <c r="G9" i="13"/>
  <c r="G8" i="13"/>
  <c r="G34" i="12"/>
  <c r="G36" i="12"/>
  <c r="G39" i="12"/>
  <c r="U34" i="12"/>
  <c r="U35" i="12" s="1"/>
  <c r="U36" i="12" s="1"/>
  <c r="U37" i="12" s="1"/>
  <c r="U38" i="12" s="1"/>
  <c r="U39" i="12" s="1"/>
  <c r="S35" i="12"/>
  <c r="K35" i="12" s="1"/>
  <c r="G38" i="12"/>
  <c r="G20" i="12"/>
  <c r="S26" i="12"/>
  <c r="U26" i="12"/>
  <c r="U27" i="12" s="1"/>
  <c r="U28" i="12" s="1"/>
  <c r="Q16" i="12"/>
  <c r="Q17" i="12" s="1"/>
  <c r="Q18" i="12" s="1"/>
  <c r="Q19" i="12" s="1"/>
  <c r="Q20" i="12" s="1"/>
  <c r="U15" i="12"/>
  <c r="U16" i="12" s="1"/>
  <c r="U17" i="12" s="1"/>
  <c r="U18" i="12" s="1"/>
  <c r="U19" i="12" s="1"/>
  <c r="U20" i="12" s="1"/>
  <c r="S8" i="12"/>
  <c r="S9" i="12" s="1"/>
  <c r="K9" i="12" s="1"/>
  <c r="Q7" i="12"/>
  <c r="Q8" i="12" s="1"/>
  <c r="Q9" i="12" s="1"/>
  <c r="Q10" i="12" s="1"/>
  <c r="G6" i="12"/>
  <c r="U6" i="12"/>
  <c r="G9" i="12"/>
  <c r="G17" i="12"/>
  <c r="G6" i="13"/>
  <c r="K26" i="13" l="1"/>
  <c r="K20" i="13"/>
  <c r="S35" i="13"/>
  <c r="K34" i="13"/>
  <c r="K35" i="13"/>
  <c r="K24" i="13"/>
  <c r="K19" i="13"/>
  <c r="K28" i="12"/>
  <c r="S27" i="12"/>
  <c r="K26" i="12"/>
  <c r="M38" i="12"/>
  <c r="M33" i="12"/>
  <c r="M35" i="12"/>
  <c r="M26" i="12"/>
  <c r="M27" i="12"/>
  <c r="U35" i="13"/>
  <c r="K23" i="13"/>
  <c r="K18" i="13"/>
  <c r="K21" i="13"/>
  <c r="K22" i="13"/>
  <c r="K25" i="13"/>
  <c r="K28" i="13"/>
  <c r="K27" i="13"/>
  <c r="M20" i="13"/>
  <c r="M19" i="13"/>
  <c r="M21" i="13"/>
  <c r="M25" i="13"/>
  <c r="M27" i="13"/>
  <c r="M18" i="13"/>
  <c r="M22" i="13"/>
  <c r="M26" i="13"/>
  <c r="M28" i="13"/>
  <c r="M24" i="13"/>
  <c r="M23" i="13"/>
  <c r="U6" i="13"/>
  <c r="U7" i="13" s="1"/>
  <c r="U8" i="13" s="1"/>
  <c r="U9" i="13" s="1"/>
  <c r="U10" i="13" s="1"/>
  <c r="U11" i="13" s="1"/>
  <c r="U12" i="13" s="1"/>
  <c r="M12" i="13" s="1"/>
  <c r="K17" i="13"/>
  <c r="S36" i="12"/>
  <c r="K38" i="12" s="1"/>
  <c r="K34" i="12"/>
  <c r="M36" i="12"/>
  <c r="M39" i="12"/>
  <c r="M37" i="12"/>
  <c r="M34" i="12"/>
  <c r="M28" i="12"/>
  <c r="M25" i="12"/>
  <c r="M20" i="12"/>
  <c r="S10" i="12"/>
  <c r="K8" i="12" s="1"/>
  <c r="K6" i="12"/>
  <c r="G5" i="12"/>
  <c r="G10" i="12"/>
  <c r="U7" i="12"/>
  <c r="U8" i="12" s="1"/>
  <c r="U9" i="12" s="1"/>
  <c r="U10" i="12" s="1"/>
  <c r="M9" i="12" s="1"/>
  <c r="M6" i="12"/>
  <c r="G8" i="12"/>
  <c r="G7" i="12"/>
  <c r="K17" i="12"/>
  <c r="G11" i="13"/>
  <c r="G5" i="13"/>
  <c r="G19" i="12"/>
  <c r="M35" i="13" l="1"/>
  <c r="M33" i="13"/>
  <c r="M34" i="13"/>
  <c r="M8" i="13"/>
  <c r="K27" i="12"/>
  <c r="S28" i="12"/>
  <c r="K25" i="12"/>
  <c r="S37" i="12"/>
  <c r="K36" i="12"/>
  <c r="M10" i="12"/>
  <c r="M8" i="12"/>
  <c r="M17" i="12"/>
  <c r="M5" i="12"/>
  <c r="G7" i="13"/>
  <c r="G10" i="13"/>
  <c r="S38" i="12" l="1"/>
  <c r="K10" i="12"/>
  <c r="K15" i="12"/>
  <c r="K7" i="13"/>
  <c r="S39" i="12" l="1"/>
  <c r="K33" i="12"/>
  <c r="G17" i="13"/>
  <c r="K6" i="13"/>
  <c r="G15" i="12"/>
  <c r="M17" i="13"/>
  <c r="M9" i="13"/>
  <c r="K20" i="12"/>
  <c r="K39" i="12" l="1"/>
  <c r="K37" i="12"/>
  <c r="K19" i="12"/>
  <c r="G16" i="12"/>
  <c r="K9" i="13"/>
  <c r="K7" i="12"/>
  <c r="K10" i="13" l="1"/>
  <c r="K5" i="13"/>
  <c r="K11" i="13"/>
  <c r="M6" i="13"/>
  <c r="M19" i="12"/>
  <c r="K16" i="12"/>
  <c r="M7" i="13" l="1"/>
  <c r="M7" i="12"/>
  <c r="G18" i="12" l="1"/>
  <c r="M11" i="13"/>
  <c r="M15" i="12"/>
  <c r="K5" i="12"/>
  <c r="M10" i="13" l="1"/>
  <c r="M5" i="13"/>
  <c r="K18" i="12"/>
  <c r="M16" i="12" l="1"/>
  <c r="M18" i="12" l="1"/>
</calcChain>
</file>

<file path=xl/sharedStrings.xml><?xml version="1.0" encoding="utf-8"?>
<sst xmlns="http://schemas.openxmlformats.org/spreadsheetml/2006/main" count="232" uniqueCount="68">
  <si>
    <t>NO</t>
  </si>
  <si>
    <t>GYMNAST</t>
  </si>
  <si>
    <t>CLUB</t>
  </si>
  <si>
    <t>VAULT</t>
  </si>
  <si>
    <t>FLOOR</t>
  </si>
  <si>
    <t>OVERALL</t>
  </si>
  <si>
    <t xml:space="preserve">D Score </t>
  </si>
  <si>
    <t>E Score</t>
  </si>
  <si>
    <t>Score</t>
  </si>
  <si>
    <t>Pos</t>
  </si>
  <si>
    <t>Stockport</t>
  </si>
  <si>
    <t>Ava Renshaw</t>
  </si>
  <si>
    <t>Olivia Doody</t>
  </si>
  <si>
    <t>CC Gymnastics</t>
  </si>
  <si>
    <t>Eleanor Totton</t>
  </si>
  <si>
    <t>Pippa Rumney</t>
  </si>
  <si>
    <t xml:space="preserve">Grace Wardle </t>
  </si>
  <si>
    <t xml:space="preserve">Praha Williams </t>
  </si>
  <si>
    <t xml:space="preserve">Just Gymnastics </t>
  </si>
  <si>
    <t xml:space="preserve">Arabella Walker </t>
  </si>
  <si>
    <t>Sophie Pemberry</t>
  </si>
  <si>
    <t>Pre-Novice aged 8</t>
  </si>
  <si>
    <t>Pre-Novice aged 9</t>
  </si>
  <si>
    <t xml:space="preserve">Holly Allen </t>
  </si>
  <si>
    <t xml:space="preserve">Sienna Bullen </t>
  </si>
  <si>
    <t xml:space="preserve">Neave Stafford </t>
  </si>
  <si>
    <t>Isla Ijima</t>
  </si>
  <si>
    <t>Emily Mannion</t>
  </si>
  <si>
    <t xml:space="preserve">Eleanor White </t>
  </si>
  <si>
    <t xml:space="preserve">Maddy Carrington </t>
  </si>
  <si>
    <t xml:space="preserve">Amber Arnold </t>
  </si>
  <si>
    <t>Ellie Swindells</t>
  </si>
  <si>
    <t>Scarlett Ratcliffe-watkins</t>
  </si>
  <si>
    <t>Novice aged 9</t>
  </si>
  <si>
    <t xml:space="preserve">Milly Eyre </t>
  </si>
  <si>
    <t xml:space="preserve">Jessica Rouen Stout </t>
  </si>
  <si>
    <t xml:space="preserve">Lucia Sharpe </t>
  </si>
  <si>
    <t>Lily Wyatt</t>
  </si>
  <si>
    <t>Martha Dowd</t>
  </si>
  <si>
    <t xml:space="preserve">CC Gymnastics </t>
  </si>
  <si>
    <t>Florence Meggitt</t>
  </si>
  <si>
    <t>Gabrielle McArthur</t>
  </si>
  <si>
    <t>Intermediate aged 11</t>
  </si>
  <si>
    <t>Intermediate Aged 12/13</t>
  </si>
  <si>
    <t xml:space="preserve">Poppy Francis </t>
  </si>
  <si>
    <t xml:space="preserve">Iris Walker </t>
  </si>
  <si>
    <t xml:space="preserve">Lily Davidson </t>
  </si>
  <si>
    <t xml:space="preserve">Molly Doody </t>
  </si>
  <si>
    <t xml:space="preserve">Emily Mills </t>
  </si>
  <si>
    <t xml:space="preserve">Milly Whitchurch </t>
  </si>
  <si>
    <t xml:space="preserve">Sarah Wilson </t>
  </si>
  <si>
    <t>Erin Wykes</t>
  </si>
  <si>
    <t>Novice Aged 10</t>
  </si>
  <si>
    <t xml:space="preserve">Sadie Caine </t>
  </si>
  <si>
    <t xml:space="preserve">Ella Hales </t>
  </si>
  <si>
    <t xml:space="preserve">Alice Mills </t>
  </si>
  <si>
    <t xml:space="preserve">Amy Thompson </t>
  </si>
  <si>
    <t xml:space="preserve">Holly Stead </t>
  </si>
  <si>
    <t>Abigail English</t>
  </si>
  <si>
    <t xml:space="preserve">Maddy Gerrard Jones </t>
  </si>
  <si>
    <t xml:space="preserve">Emily Webb </t>
  </si>
  <si>
    <t xml:space="preserve">Sophia Sparrow </t>
  </si>
  <si>
    <t xml:space="preserve">Alexa Bates </t>
  </si>
  <si>
    <t>Just Gymnastics</t>
  </si>
  <si>
    <t>Katie Lee</t>
  </si>
  <si>
    <t>Olivia Heapy</t>
  </si>
  <si>
    <t>Intermediate Aged 14 Plus</t>
  </si>
  <si>
    <t xml:space="preserve">Evie Talbot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</si>
</sst>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.0000"/>
    <numFmt numFmtId="166" formatCode="000"/>
  </numFmts>
  <fonts count="10" x14ac:knownFonts="1">
    <font>
      <sz val="11"/>
      <color theme="1"/>
      <name val="Calibri"/>
      <family val="2"/>
      <scheme val="minor"/>
    </font>
    <font>
      <b/>
      <sz val="3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4"/>
      <color indexed="10"/>
      <name val="Arial"/>
      <family val="2"/>
    </font>
    <font>
      <sz val="10"/>
      <color indexed="8"/>
      <name val="Arial"/>
      <family val="2"/>
    </font>
    <font>
      <sz val="14"/>
      <color indexed="8"/>
      <name val="Arial"/>
      <family val="2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80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164" fontId="3" fillId="0" borderId="5" xfId="0" applyNumberFormat="1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164" fontId="3" fillId="0" borderId="7" xfId="0" applyNumberFormat="1" applyFont="1" applyBorder="1" applyAlignment="1">
      <alignment horizontal="right" vertical="center"/>
    </xf>
    <xf numFmtId="0" fontId="7" fillId="0" borderId="8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left"/>
    </xf>
    <xf numFmtId="164" fontId="6" fillId="0" borderId="0" xfId="1" applyNumberFormat="1" applyFont="1" applyFill="1" applyBorder="1" applyAlignment="1" applyProtection="1">
      <alignment horizontal="center" wrapText="1"/>
      <protection locked="0"/>
    </xf>
    <xf numFmtId="164" fontId="6" fillId="0" borderId="0" xfId="1" applyNumberFormat="1" applyFont="1" applyFill="1" applyBorder="1" applyAlignment="1" applyProtection="1">
      <alignment horizontal="center" wrapText="1"/>
    </xf>
    <xf numFmtId="164" fontId="3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164" fontId="3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9" xfId="0" applyFont="1" applyFill="1" applyBorder="1" applyAlignment="1">
      <alignment horizontal="right" vertical="center"/>
    </xf>
    <xf numFmtId="0" fontId="0" fillId="0" borderId="0" xfId="0" applyFill="1"/>
    <xf numFmtId="166" fontId="7" fillId="0" borderId="0" xfId="0" applyNumberFormat="1" applyFont="1" applyBorder="1" applyAlignment="1">
      <alignment horizontal="center"/>
    </xf>
    <xf numFmtId="0" fontId="8" fillId="0" borderId="0" xfId="0" applyFont="1" applyBorder="1"/>
    <xf numFmtId="0" fontId="3" fillId="0" borderId="0" xfId="0" applyFont="1"/>
    <xf numFmtId="0" fontId="3" fillId="0" borderId="10" xfId="0" quotePrefix="1" applyNumberFormat="1" applyFont="1" applyFill="1" applyBorder="1" applyAlignment="1">
      <alignment horizontal="center"/>
    </xf>
    <xf numFmtId="164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64" fontId="3" fillId="0" borderId="12" xfId="0" applyNumberFormat="1" applyFont="1" applyBorder="1" applyAlignment="1">
      <alignment horizontal="right" vertical="center"/>
    </xf>
    <xf numFmtId="0" fontId="3" fillId="0" borderId="13" xfId="0" applyFont="1" applyBorder="1" applyAlignment="1">
      <alignment horizontal="right" vertical="center"/>
    </xf>
    <xf numFmtId="164" fontId="3" fillId="0" borderId="10" xfId="0" applyNumberFormat="1" applyFont="1" applyBorder="1" applyAlignment="1">
      <alignment horizontal="right" vertical="center"/>
    </xf>
    <xf numFmtId="164" fontId="3" fillId="0" borderId="14" xfId="0" applyNumberFormat="1" applyFont="1" applyBorder="1" applyAlignment="1">
      <alignment horizontal="right" vertical="center"/>
    </xf>
    <xf numFmtId="0" fontId="3" fillId="0" borderId="15" xfId="0" applyFont="1" applyBorder="1" applyAlignment="1">
      <alignment horizontal="right" vertical="center"/>
    </xf>
    <xf numFmtId="164" fontId="3" fillId="0" borderId="11" xfId="0" applyNumberFormat="1" applyFont="1" applyBorder="1" applyAlignment="1">
      <alignment horizontal="right" vertical="center"/>
    </xf>
    <xf numFmtId="164" fontId="6" fillId="0" borderId="5" xfId="1" applyNumberFormat="1" applyFont="1" applyFill="1" applyBorder="1" applyAlignment="1" applyProtection="1">
      <alignment horizontal="center" wrapText="1"/>
    </xf>
    <xf numFmtId="164" fontId="6" fillId="0" borderId="7" xfId="1" applyNumberFormat="1" applyFont="1" applyFill="1" applyBorder="1" applyAlignment="1" applyProtection="1">
      <alignment horizontal="center" wrapText="1"/>
      <protection locked="0"/>
    </xf>
    <xf numFmtId="164" fontId="6" fillId="0" borderId="11" xfId="1" applyNumberFormat="1" applyFont="1" applyFill="1" applyBorder="1" applyAlignment="1" applyProtection="1">
      <alignment horizontal="center" wrapText="1"/>
      <protection locked="0"/>
    </xf>
    <xf numFmtId="164" fontId="6" fillId="0" borderId="14" xfId="1" applyNumberFormat="1" applyFont="1" applyFill="1" applyBorder="1" applyAlignment="1" applyProtection="1">
      <alignment horizontal="center" wrapText="1"/>
    </xf>
    <xf numFmtId="0" fontId="3" fillId="0" borderId="16" xfId="0" applyFont="1" applyBorder="1" applyAlignment="1">
      <alignment horizontal="right" vertical="center"/>
    </xf>
    <xf numFmtId="0" fontId="3" fillId="0" borderId="17" xfId="0" applyFont="1" applyBorder="1" applyAlignment="1">
      <alignment horizontal="right" vertical="center"/>
    </xf>
    <xf numFmtId="0" fontId="9" fillId="0" borderId="12" xfId="0" applyFont="1" applyFill="1" applyBorder="1" applyAlignment="1">
      <alignment horizontal="center"/>
    </xf>
    <xf numFmtId="0" fontId="9" fillId="0" borderId="13" xfId="0" applyFont="1" applyFill="1" applyBorder="1" applyAlignment="1">
      <alignment horizontal="center"/>
    </xf>
    <xf numFmtId="165" fontId="2" fillId="0" borderId="18" xfId="0" applyNumberFormat="1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center" vertical="center"/>
    </xf>
    <xf numFmtId="164" fontId="4" fillId="0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64" fontId="6" fillId="0" borderId="10" xfId="1" applyNumberFormat="1" applyFont="1" applyFill="1" applyBorder="1" applyAlignment="1" applyProtection="1">
      <alignment horizontal="center" wrapText="1"/>
      <protection locked="0"/>
    </xf>
    <xf numFmtId="164" fontId="6" fillId="0" borderId="12" xfId="1" applyNumberFormat="1" applyFont="1" applyFill="1" applyBorder="1" applyAlignment="1" applyProtection="1">
      <alignment horizontal="center" wrapText="1"/>
    </xf>
    <xf numFmtId="0" fontId="3" fillId="0" borderId="19" xfId="0" applyFont="1" applyBorder="1" applyAlignment="1">
      <alignment horizontal="right" vertical="center"/>
    </xf>
    <xf numFmtId="164" fontId="4" fillId="0" borderId="1" xfId="0" applyNumberFormat="1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3" fillId="0" borderId="1" xfId="0" quotePrefix="1" applyNumberFormat="1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164" fontId="6" fillId="0" borderId="25" xfId="1" applyNumberFormat="1" applyFont="1" applyFill="1" applyBorder="1" applyAlignment="1" applyProtection="1">
      <alignment horizontal="center" wrapText="1"/>
      <protection locked="0"/>
    </xf>
    <xf numFmtId="164" fontId="6" fillId="0" borderId="26" xfId="1" applyNumberFormat="1" applyFont="1" applyFill="1" applyBorder="1" applyAlignment="1" applyProtection="1">
      <alignment horizontal="center" wrapText="1"/>
      <protection locked="0"/>
    </xf>
    <xf numFmtId="164" fontId="6" fillId="0" borderId="27" xfId="1" applyNumberFormat="1" applyFont="1" applyFill="1" applyBorder="1" applyAlignment="1" applyProtection="1">
      <alignment horizontal="center" wrapText="1"/>
      <protection locked="0"/>
    </xf>
    <xf numFmtId="0" fontId="9" fillId="0" borderId="5" xfId="0" applyFont="1" applyBorder="1" applyAlignment="1">
      <alignment horizontal="center"/>
    </xf>
    <xf numFmtId="0" fontId="3" fillId="0" borderId="5" xfId="0" quotePrefix="1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3" fillId="0" borderId="7" xfId="0" quotePrefix="1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3" fillId="0" borderId="6" xfId="0" quotePrefix="1" applyFont="1" applyBorder="1" applyAlignment="1">
      <alignment horizontal="center"/>
    </xf>
    <xf numFmtId="0" fontId="3" fillId="0" borderId="14" xfId="0" quotePrefix="1" applyFont="1" applyBorder="1" applyAlignment="1">
      <alignment horizontal="center"/>
    </xf>
    <xf numFmtId="0" fontId="3" fillId="0" borderId="15" xfId="0" quotePrefix="1" applyFont="1" applyBorder="1" applyAlignment="1">
      <alignment horizontal="center"/>
    </xf>
    <xf numFmtId="0" fontId="3" fillId="0" borderId="11" xfId="0" quotePrefix="1" applyFont="1" applyBorder="1" applyAlignment="1">
      <alignment horizontal="center"/>
    </xf>
    <xf numFmtId="0" fontId="9" fillId="0" borderId="14" xfId="0" applyFont="1" applyBorder="1" applyAlignment="1">
      <alignment horizontal="left"/>
    </xf>
    <xf numFmtId="0" fontId="9" fillId="0" borderId="16" xfId="0" applyFont="1" applyBorder="1" applyAlignment="1">
      <alignment horizontal="center"/>
    </xf>
    <xf numFmtId="0" fontId="3" fillId="0" borderId="16" xfId="0" quotePrefix="1" applyFont="1" applyBorder="1" applyAlignment="1">
      <alignment horizontal="center"/>
    </xf>
    <xf numFmtId="0" fontId="3" fillId="0" borderId="17" xfId="0" quotePrefix="1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0" borderId="2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164" fontId="2" fillId="0" borderId="4" xfId="0" applyNumberFormat="1" applyFont="1" applyFill="1" applyBorder="1" applyAlignment="1">
      <alignment horizontal="center" vertical="center"/>
    </xf>
    <xf numFmtId="164" fontId="2" fillId="0" borderId="21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_Sheet1" xfId="1" xr:uid="{00000000-0005-0000-0000-000001000000}"/>
  </cellStyles>
  <dxfs count="45"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indexed="53"/>
        </patternFill>
      </fill>
    </dxf>
    <dxf>
      <font>
        <b/>
        <i val="0"/>
        <condense val="0"/>
        <extend val="0"/>
      </font>
      <fill>
        <patternFill>
          <bgColor indexed="22"/>
        </patternFill>
      </fill>
    </dxf>
    <dxf>
      <font>
        <b/>
        <i val="0"/>
        <condense val="0"/>
        <extend val="0"/>
      </font>
      <fill>
        <patternFill>
          <bgColor indexed="43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39"/>
  <sheetViews>
    <sheetView topLeftCell="A2" zoomScale="70" zoomScaleNormal="70" zoomScalePageLayoutView="80" workbookViewId="0">
      <selection activeCell="V26" sqref="V26"/>
    </sheetView>
  </sheetViews>
  <sheetFormatPr defaultRowHeight="15" x14ac:dyDescent="0.25"/>
  <cols>
    <col min="2" max="2" width="31.85546875" customWidth="1"/>
    <col min="3" max="3" width="24" customWidth="1"/>
    <col min="4" max="6" width="11.5703125" customWidth="1"/>
    <col min="7" max="7" width="7.85546875" customWidth="1"/>
    <col min="8" max="10" width="11.5703125" customWidth="1"/>
    <col min="11" max="11" width="6.5703125" customWidth="1"/>
    <col min="12" max="12" width="11.5703125" customWidth="1"/>
    <col min="13" max="13" width="7.5703125" customWidth="1"/>
    <col min="15" max="21" width="8.85546875" hidden="1" customWidth="1"/>
  </cols>
  <sheetData>
    <row r="1" spans="1:21" ht="15.75" thickBot="1" x14ac:dyDescent="0.3"/>
    <row r="2" spans="1:21" ht="38.25" thickBot="1" x14ac:dyDescent="0.55000000000000004">
      <c r="A2" s="72" t="s">
        <v>21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4"/>
    </row>
    <row r="3" spans="1:21" ht="18.75" thickBot="1" x14ac:dyDescent="0.3">
      <c r="A3" s="1" t="s">
        <v>0</v>
      </c>
      <c r="B3" s="2" t="s">
        <v>1</v>
      </c>
      <c r="C3" s="3" t="s">
        <v>2</v>
      </c>
      <c r="D3" s="75" t="s">
        <v>3</v>
      </c>
      <c r="E3" s="76"/>
      <c r="F3" s="76"/>
      <c r="G3" s="77"/>
      <c r="H3" s="75" t="s">
        <v>4</v>
      </c>
      <c r="I3" s="76"/>
      <c r="J3" s="76"/>
      <c r="K3" s="77"/>
      <c r="L3" s="78" t="s">
        <v>5</v>
      </c>
      <c r="M3" s="79"/>
      <c r="O3" s="21"/>
      <c r="P3" s="21" t="s">
        <v>3</v>
      </c>
      <c r="Q3" s="21"/>
      <c r="R3" s="22" t="s">
        <v>4</v>
      </c>
      <c r="S3" s="22"/>
      <c r="T3" s="22" t="s">
        <v>5</v>
      </c>
      <c r="U3" s="22"/>
    </row>
    <row r="4" spans="1:21" ht="18.75" thickBot="1" x14ac:dyDescent="0.3">
      <c r="A4" s="20"/>
      <c r="B4" s="36"/>
      <c r="C4" s="37"/>
      <c r="D4" s="38" t="s">
        <v>6</v>
      </c>
      <c r="E4" s="39" t="s">
        <v>7</v>
      </c>
      <c r="F4" s="40" t="s">
        <v>8</v>
      </c>
      <c r="G4" s="41" t="s">
        <v>9</v>
      </c>
      <c r="H4" s="38" t="s">
        <v>6</v>
      </c>
      <c r="I4" s="39" t="s">
        <v>7</v>
      </c>
      <c r="J4" s="40" t="s">
        <v>8</v>
      </c>
      <c r="K4" s="41" t="s">
        <v>9</v>
      </c>
      <c r="L4" s="45" t="s">
        <v>8</v>
      </c>
      <c r="M4" s="41" t="s">
        <v>9</v>
      </c>
      <c r="O4" s="23"/>
      <c r="P4" s="23"/>
      <c r="Q4" s="23"/>
      <c r="R4" s="23"/>
      <c r="S4" s="23"/>
      <c r="T4" s="23"/>
      <c r="U4" s="23"/>
    </row>
    <row r="5" spans="1:21" ht="18" x14ac:dyDescent="0.25">
      <c r="A5" s="55">
        <v>1</v>
      </c>
      <c r="B5" s="53" t="s">
        <v>12</v>
      </c>
      <c r="C5" s="56" t="s">
        <v>10</v>
      </c>
      <c r="D5" s="50">
        <v>9.4</v>
      </c>
      <c r="E5" s="43">
        <v>1</v>
      </c>
      <c r="F5" s="24">
        <f>D5+E5</f>
        <v>10.4</v>
      </c>
      <c r="G5" s="44">
        <f t="shared" ref="G5:G10" si="0">VLOOKUP(F5,P$5:Q$10,2,FALSE)</f>
        <v>1</v>
      </c>
      <c r="H5" s="42">
        <v>2.6</v>
      </c>
      <c r="I5" s="43">
        <v>8.65</v>
      </c>
      <c r="J5" s="24">
        <f>H5+I5</f>
        <v>11.25</v>
      </c>
      <c r="K5" s="44">
        <f t="shared" ref="K5:K10" si="1">VLOOKUP(J5,R$5:S$10,2,FALSE)</f>
        <v>1</v>
      </c>
      <c r="L5" s="26">
        <f t="shared" ref="L5:L10" si="2">F5+J5</f>
        <v>21.65</v>
      </c>
      <c r="M5" s="25">
        <f t="shared" ref="M5:M10" si="3">VLOOKUP(L5,T$5:U$10,2,FALSE)</f>
        <v>1</v>
      </c>
      <c r="O5" s="19">
        <v>1</v>
      </c>
      <c r="P5" s="19">
        <f>LARGE(F$5:F$10,$O5)</f>
        <v>10.4</v>
      </c>
      <c r="Q5" s="19">
        <f>IF(P5=P4,Q4,Q4+1)</f>
        <v>1</v>
      </c>
      <c r="R5" s="19">
        <f>LARGE(J$5:J$10,$O5)</f>
        <v>11.25</v>
      </c>
      <c r="S5" s="19">
        <f>IF(R5=R4,S4,S4+1)</f>
        <v>1</v>
      </c>
      <c r="T5" s="19">
        <f>LARGE(L$5:L$10,$O5)</f>
        <v>21.65</v>
      </c>
      <c r="U5" s="19">
        <f>IF(T5=T4,U4,U4+1)</f>
        <v>1</v>
      </c>
    </row>
    <row r="6" spans="1:21" ht="18" x14ac:dyDescent="0.25">
      <c r="A6" s="57">
        <v>2</v>
      </c>
      <c r="B6" s="53" t="s">
        <v>15</v>
      </c>
      <c r="C6" s="56" t="s">
        <v>10</v>
      </c>
      <c r="D6" s="51">
        <v>9.0500000000000007</v>
      </c>
      <c r="E6" s="30">
        <v>1</v>
      </c>
      <c r="F6" s="4">
        <f t="shared" ref="F6:F10" si="4">D6+E6</f>
        <v>10.050000000000001</v>
      </c>
      <c r="G6" s="34">
        <f t="shared" si="0"/>
        <v>3</v>
      </c>
      <c r="H6" s="31">
        <v>2.6</v>
      </c>
      <c r="I6" s="30">
        <v>7.7</v>
      </c>
      <c r="J6" s="4">
        <f t="shared" ref="J6:J10" si="5">H6+I6</f>
        <v>10.3</v>
      </c>
      <c r="K6" s="34">
        <f t="shared" si="1"/>
        <v>3</v>
      </c>
      <c r="L6" s="6">
        <f t="shared" si="2"/>
        <v>20.350000000000001</v>
      </c>
      <c r="M6" s="5">
        <f t="shared" si="3"/>
        <v>3</v>
      </c>
      <c r="O6" s="19">
        <v>2</v>
      </c>
      <c r="P6" s="19">
        <f t="shared" ref="P6:P10" si="6">LARGE(F$5:F$10,$O6)</f>
        <v>10.15</v>
      </c>
      <c r="Q6" s="19">
        <f t="shared" ref="Q6:Q10" si="7">IF(P6=P5,Q5,Q5+1)</f>
        <v>2</v>
      </c>
      <c r="R6" s="19">
        <f t="shared" ref="R6:R10" si="8">LARGE(J$5:J$10,$O6)</f>
        <v>10.95</v>
      </c>
      <c r="S6" s="19">
        <f t="shared" ref="S6:S10" si="9">IF(R6=R5,S5,S5+1)</f>
        <v>2</v>
      </c>
      <c r="T6" s="19">
        <f t="shared" ref="T6:T10" si="10">LARGE(L$5:L$10,$O6)</f>
        <v>20.85</v>
      </c>
      <c r="U6" s="19">
        <f t="shared" ref="U6:U10" si="11">IF(T6=T5,U5,U5+1)</f>
        <v>2</v>
      </c>
    </row>
    <row r="7" spans="1:21" ht="18" x14ac:dyDescent="0.25">
      <c r="A7" s="57">
        <v>3</v>
      </c>
      <c r="B7" s="53" t="s">
        <v>16</v>
      </c>
      <c r="C7" s="56" t="s">
        <v>10</v>
      </c>
      <c r="D7" s="51">
        <v>8.9</v>
      </c>
      <c r="E7" s="30">
        <v>1</v>
      </c>
      <c r="F7" s="4">
        <f t="shared" si="4"/>
        <v>9.9</v>
      </c>
      <c r="G7" s="34">
        <f t="shared" si="0"/>
        <v>5</v>
      </c>
      <c r="H7" s="31">
        <v>2.6</v>
      </c>
      <c r="I7" s="30">
        <v>8.35</v>
      </c>
      <c r="J7" s="4">
        <f t="shared" si="5"/>
        <v>10.95</v>
      </c>
      <c r="K7" s="34">
        <f t="shared" si="1"/>
        <v>2</v>
      </c>
      <c r="L7" s="6">
        <f t="shared" si="2"/>
        <v>20.85</v>
      </c>
      <c r="M7" s="5">
        <f t="shared" si="3"/>
        <v>2</v>
      </c>
      <c r="O7" s="19">
        <v>3</v>
      </c>
      <c r="P7" s="19">
        <f t="shared" si="6"/>
        <v>10.050000000000001</v>
      </c>
      <c r="Q7" s="19">
        <f t="shared" si="7"/>
        <v>3</v>
      </c>
      <c r="R7" s="19">
        <f t="shared" si="8"/>
        <v>10.3</v>
      </c>
      <c r="S7" s="19">
        <f t="shared" si="9"/>
        <v>3</v>
      </c>
      <c r="T7" s="19">
        <f t="shared" si="10"/>
        <v>20.350000000000001</v>
      </c>
      <c r="U7" s="19">
        <f t="shared" si="11"/>
        <v>3</v>
      </c>
    </row>
    <row r="8" spans="1:21" ht="18" x14ac:dyDescent="0.25">
      <c r="A8" s="57">
        <v>4</v>
      </c>
      <c r="B8" s="53" t="s">
        <v>17</v>
      </c>
      <c r="C8" s="56" t="s">
        <v>18</v>
      </c>
      <c r="D8" s="51">
        <v>8.9499999999999993</v>
      </c>
      <c r="E8" s="30">
        <v>1</v>
      </c>
      <c r="F8" s="4">
        <f t="shared" si="4"/>
        <v>9.9499999999999993</v>
      </c>
      <c r="G8" s="34">
        <f t="shared" si="0"/>
        <v>4</v>
      </c>
      <c r="H8" s="31">
        <v>2.5</v>
      </c>
      <c r="I8" s="30">
        <v>7.2</v>
      </c>
      <c r="J8" s="4">
        <f t="shared" si="5"/>
        <v>9.6999999999999993</v>
      </c>
      <c r="K8" s="34">
        <f t="shared" si="1"/>
        <v>6</v>
      </c>
      <c r="L8" s="6">
        <f t="shared" si="2"/>
        <v>19.649999999999999</v>
      </c>
      <c r="M8" s="5">
        <f t="shared" si="3"/>
        <v>5</v>
      </c>
      <c r="O8" s="19">
        <v>4</v>
      </c>
      <c r="P8" s="19">
        <f t="shared" si="6"/>
        <v>9.9499999999999993</v>
      </c>
      <c r="Q8" s="19">
        <f t="shared" si="7"/>
        <v>4</v>
      </c>
      <c r="R8" s="19">
        <f t="shared" si="8"/>
        <v>10.199999999999999</v>
      </c>
      <c r="S8" s="19">
        <f t="shared" si="9"/>
        <v>4</v>
      </c>
      <c r="T8" s="19">
        <f t="shared" si="10"/>
        <v>20.350000000000001</v>
      </c>
      <c r="U8" s="19">
        <f t="shared" si="11"/>
        <v>3</v>
      </c>
    </row>
    <row r="9" spans="1:21" ht="18" x14ac:dyDescent="0.25">
      <c r="A9" s="57">
        <v>5</v>
      </c>
      <c r="B9" s="53" t="s">
        <v>19</v>
      </c>
      <c r="C9" s="56" t="s">
        <v>13</v>
      </c>
      <c r="D9" s="51">
        <v>8.8000000000000007</v>
      </c>
      <c r="E9" s="30">
        <v>1</v>
      </c>
      <c r="F9" s="4">
        <f t="shared" si="4"/>
        <v>9.8000000000000007</v>
      </c>
      <c r="G9" s="34">
        <f t="shared" si="0"/>
        <v>6</v>
      </c>
      <c r="H9" s="31">
        <v>2.5</v>
      </c>
      <c r="I9" s="30">
        <v>7.5</v>
      </c>
      <c r="J9" s="4">
        <f t="shared" si="5"/>
        <v>10</v>
      </c>
      <c r="K9" s="34">
        <f t="shared" si="1"/>
        <v>5</v>
      </c>
      <c r="L9" s="6">
        <f t="shared" si="2"/>
        <v>19.8</v>
      </c>
      <c r="M9" s="5">
        <f t="shared" si="3"/>
        <v>4</v>
      </c>
      <c r="O9" s="19">
        <v>5</v>
      </c>
      <c r="P9" s="19">
        <f t="shared" si="6"/>
        <v>9.9</v>
      </c>
      <c r="Q9" s="19">
        <f t="shared" si="7"/>
        <v>5</v>
      </c>
      <c r="R9" s="19">
        <f t="shared" si="8"/>
        <v>10</v>
      </c>
      <c r="S9" s="19">
        <f t="shared" si="9"/>
        <v>5</v>
      </c>
      <c r="T9" s="19">
        <f t="shared" si="10"/>
        <v>19.8</v>
      </c>
      <c r="U9" s="19">
        <f t="shared" si="11"/>
        <v>4</v>
      </c>
    </row>
    <row r="10" spans="1:21" ht="18.75" thickBot="1" x14ac:dyDescent="0.3">
      <c r="A10" s="58">
        <v>6</v>
      </c>
      <c r="B10" s="59" t="s">
        <v>20</v>
      </c>
      <c r="C10" s="60" t="s">
        <v>13</v>
      </c>
      <c r="D10" s="52">
        <v>9.15</v>
      </c>
      <c r="E10" s="33">
        <v>1</v>
      </c>
      <c r="F10" s="27">
        <f t="shared" si="4"/>
        <v>10.15</v>
      </c>
      <c r="G10" s="35">
        <f t="shared" si="0"/>
        <v>2</v>
      </c>
      <c r="H10" s="32">
        <v>2.5</v>
      </c>
      <c r="I10" s="33">
        <v>7.7</v>
      </c>
      <c r="J10" s="27">
        <f t="shared" si="5"/>
        <v>10.199999999999999</v>
      </c>
      <c r="K10" s="35">
        <f t="shared" si="1"/>
        <v>4</v>
      </c>
      <c r="L10" s="29">
        <f t="shared" si="2"/>
        <v>20.350000000000001</v>
      </c>
      <c r="M10" s="28">
        <f t="shared" si="3"/>
        <v>3</v>
      </c>
      <c r="O10" s="19">
        <v>6</v>
      </c>
      <c r="P10" s="19">
        <f t="shared" si="6"/>
        <v>9.8000000000000007</v>
      </c>
      <c r="Q10" s="19">
        <f t="shared" si="7"/>
        <v>6</v>
      </c>
      <c r="R10" s="19">
        <f t="shared" si="8"/>
        <v>9.6999999999999993</v>
      </c>
      <c r="S10" s="19">
        <f t="shared" si="9"/>
        <v>6</v>
      </c>
      <c r="T10" s="19">
        <f t="shared" si="10"/>
        <v>19.649999999999999</v>
      </c>
      <c r="U10" s="19">
        <f t="shared" si="11"/>
        <v>5</v>
      </c>
    </row>
    <row r="11" spans="1:21" s="16" customFormat="1" ht="21.75" thickBot="1" x14ac:dyDescent="0.4">
      <c r="A11" s="7"/>
      <c r="B11" s="8"/>
      <c r="C11" s="8"/>
      <c r="D11" s="9"/>
      <c r="E11" s="10"/>
      <c r="F11" s="13"/>
      <c r="G11" s="14"/>
      <c r="H11" s="9"/>
      <c r="I11" s="10"/>
      <c r="J11" s="13"/>
      <c r="K11" s="14"/>
      <c r="L11" s="13"/>
      <c r="M11" s="15"/>
    </row>
    <row r="12" spans="1:21" ht="38.25" thickBot="1" x14ac:dyDescent="0.55000000000000004">
      <c r="A12" s="72" t="s">
        <v>22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4"/>
    </row>
    <row r="13" spans="1:21" ht="18.75" thickBot="1" x14ac:dyDescent="0.3">
      <c r="A13" s="1" t="s">
        <v>0</v>
      </c>
      <c r="B13" s="2" t="s">
        <v>1</v>
      </c>
      <c r="C13" s="3" t="s">
        <v>2</v>
      </c>
      <c r="D13" s="75" t="s">
        <v>3</v>
      </c>
      <c r="E13" s="76"/>
      <c r="F13" s="76"/>
      <c r="G13" s="77"/>
      <c r="H13" s="75" t="s">
        <v>4</v>
      </c>
      <c r="I13" s="76"/>
      <c r="J13" s="76"/>
      <c r="K13" s="77"/>
      <c r="L13" s="78" t="s">
        <v>5</v>
      </c>
      <c r="M13" s="79"/>
      <c r="O13" s="21"/>
      <c r="P13" s="21" t="s">
        <v>3</v>
      </c>
      <c r="Q13" s="21"/>
      <c r="R13" s="22" t="s">
        <v>4</v>
      </c>
      <c r="S13" s="22"/>
      <c r="T13" s="22" t="s">
        <v>5</v>
      </c>
      <c r="U13" s="22"/>
    </row>
    <row r="14" spans="1:21" ht="18.75" thickBot="1" x14ac:dyDescent="0.3">
      <c r="A14" s="47"/>
      <c r="B14" s="48"/>
      <c r="C14" s="49"/>
      <c r="D14" s="38" t="s">
        <v>6</v>
      </c>
      <c r="E14" s="39" t="s">
        <v>7</v>
      </c>
      <c r="F14" s="40" t="s">
        <v>8</v>
      </c>
      <c r="G14" s="41" t="s">
        <v>9</v>
      </c>
      <c r="H14" s="38" t="s">
        <v>6</v>
      </c>
      <c r="I14" s="39" t="s">
        <v>7</v>
      </c>
      <c r="J14" s="40" t="s">
        <v>8</v>
      </c>
      <c r="K14" s="46" t="s">
        <v>9</v>
      </c>
      <c r="L14" s="45" t="s">
        <v>8</v>
      </c>
      <c r="M14" s="41" t="s">
        <v>9</v>
      </c>
      <c r="O14" s="23"/>
      <c r="P14" s="23"/>
      <c r="Q14" s="23"/>
      <c r="R14" s="23"/>
      <c r="S14" s="23"/>
      <c r="T14" s="23"/>
      <c r="U14" s="23"/>
    </row>
    <row r="15" spans="1:21" ht="18" x14ac:dyDescent="0.25">
      <c r="A15" s="55">
        <v>7</v>
      </c>
      <c r="B15" s="53" t="s">
        <v>23</v>
      </c>
      <c r="C15" s="56" t="s">
        <v>10</v>
      </c>
      <c r="D15" s="50">
        <v>9.1999999999999993</v>
      </c>
      <c r="E15" s="43">
        <v>1</v>
      </c>
      <c r="F15" s="24">
        <f>D15+E15</f>
        <v>10.199999999999999</v>
      </c>
      <c r="G15" s="44">
        <f t="shared" ref="G15:G20" si="12">VLOOKUP(F15,P$15:Q$20,2,FALSE)</f>
        <v>2</v>
      </c>
      <c r="H15" s="42">
        <v>2.7</v>
      </c>
      <c r="I15" s="43">
        <v>7.5</v>
      </c>
      <c r="J15" s="24">
        <f>H15+I15</f>
        <v>10.199999999999999</v>
      </c>
      <c r="K15" s="44">
        <f t="shared" ref="K15:K20" si="13">VLOOKUP(J15,R$15:S$20,2,FALSE)</f>
        <v>2</v>
      </c>
      <c r="L15" s="26">
        <f>F15+J15</f>
        <v>20.399999999999999</v>
      </c>
      <c r="M15" s="25">
        <f t="shared" ref="M15:M20" si="14">VLOOKUP(L15,T$15:U$20,2,FALSE)</f>
        <v>2</v>
      </c>
      <c r="O15" s="19">
        <v>1</v>
      </c>
      <c r="P15" s="19">
        <f>LARGE(F$15:F$20,$O15)</f>
        <v>10.25</v>
      </c>
      <c r="Q15" s="19">
        <f>IF(P15=P14,Q14,Q14+1)</f>
        <v>1</v>
      </c>
      <c r="R15" s="19">
        <f>LARGE(J$15:J$20,$O15)</f>
        <v>10.899999999999999</v>
      </c>
      <c r="S15" s="19">
        <f>IF(R15=R14,S14,S14+1)</f>
        <v>1</v>
      </c>
      <c r="T15" s="19">
        <f>LARGE(L$15:L$20,$O15)</f>
        <v>20.849999999999998</v>
      </c>
      <c r="U15" s="19">
        <f>IF(T15=T14,U14,U14+1)</f>
        <v>1</v>
      </c>
    </row>
    <row r="16" spans="1:21" ht="18" x14ac:dyDescent="0.25">
      <c r="A16" s="57">
        <v>8</v>
      </c>
      <c r="B16" s="53" t="s">
        <v>24</v>
      </c>
      <c r="C16" s="56" t="s">
        <v>10</v>
      </c>
      <c r="D16" s="51">
        <v>9</v>
      </c>
      <c r="E16" s="30">
        <v>1</v>
      </c>
      <c r="F16" s="4">
        <f t="shared" ref="F16:F20" si="15">D16+E16</f>
        <v>10</v>
      </c>
      <c r="G16" s="34">
        <f t="shared" si="12"/>
        <v>4</v>
      </c>
      <c r="H16" s="31">
        <v>2.8</v>
      </c>
      <c r="I16" s="30">
        <v>6.6</v>
      </c>
      <c r="J16" s="4">
        <f t="shared" ref="J16:J20" si="16">H16+I16</f>
        <v>9.3999999999999986</v>
      </c>
      <c r="K16" s="34">
        <f t="shared" si="13"/>
        <v>6</v>
      </c>
      <c r="L16" s="6">
        <f t="shared" ref="L16:L20" si="17">F16+J16</f>
        <v>19.399999999999999</v>
      </c>
      <c r="M16" s="5">
        <f t="shared" si="14"/>
        <v>6</v>
      </c>
      <c r="O16" s="19">
        <v>2</v>
      </c>
      <c r="P16" s="19">
        <f t="shared" ref="P16:P20" si="18">LARGE(F$15:F$20,$O16)</f>
        <v>10.199999999999999</v>
      </c>
      <c r="Q16" s="19">
        <f t="shared" ref="Q16:Q20" si="19">IF(P16=P15,Q15,Q15+1)</f>
        <v>2</v>
      </c>
      <c r="R16" s="19">
        <f t="shared" ref="R16:R20" si="20">LARGE(J$15:J$20,$O16)</f>
        <v>10.199999999999999</v>
      </c>
      <c r="S16" s="19">
        <f t="shared" ref="S16:S20" si="21">IF(R16=R15,S15,S15+1)</f>
        <v>2</v>
      </c>
      <c r="T16" s="19">
        <f t="shared" ref="T16:T20" si="22">LARGE(L$15:L$20,$O16)</f>
        <v>20.399999999999999</v>
      </c>
      <c r="U16" s="19">
        <f t="shared" ref="U16:U20" si="23">IF(T16=T15,U15,U15+1)</f>
        <v>2</v>
      </c>
    </row>
    <row r="17" spans="1:21" ht="18" x14ac:dyDescent="0.25">
      <c r="A17" s="57">
        <v>9</v>
      </c>
      <c r="B17" s="54" t="s">
        <v>25</v>
      </c>
      <c r="C17" s="56" t="s">
        <v>10</v>
      </c>
      <c r="D17" s="51">
        <v>8.9499999999999993</v>
      </c>
      <c r="E17" s="30">
        <v>1</v>
      </c>
      <c r="F17" s="4">
        <f t="shared" si="15"/>
        <v>9.9499999999999993</v>
      </c>
      <c r="G17" s="34">
        <f t="shared" si="12"/>
        <v>5</v>
      </c>
      <c r="H17" s="31">
        <v>2.7</v>
      </c>
      <c r="I17" s="30">
        <v>8.1999999999999993</v>
      </c>
      <c r="J17" s="4">
        <f t="shared" si="16"/>
        <v>10.899999999999999</v>
      </c>
      <c r="K17" s="34">
        <f t="shared" si="13"/>
        <v>1</v>
      </c>
      <c r="L17" s="6">
        <f t="shared" si="17"/>
        <v>20.849999999999998</v>
      </c>
      <c r="M17" s="5">
        <f t="shared" si="14"/>
        <v>1</v>
      </c>
      <c r="O17" s="19">
        <v>3</v>
      </c>
      <c r="P17" s="19">
        <f t="shared" si="18"/>
        <v>10.050000000000001</v>
      </c>
      <c r="Q17" s="19">
        <f t="shared" si="19"/>
        <v>3</v>
      </c>
      <c r="R17" s="19">
        <f t="shared" si="20"/>
        <v>10.050000000000001</v>
      </c>
      <c r="S17" s="19">
        <f t="shared" si="21"/>
        <v>3</v>
      </c>
      <c r="T17" s="19">
        <f t="shared" si="22"/>
        <v>19.899999999999999</v>
      </c>
      <c r="U17" s="19">
        <f t="shared" si="23"/>
        <v>3</v>
      </c>
    </row>
    <row r="18" spans="1:21" ht="18" x14ac:dyDescent="0.25">
      <c r="A18" s="57">
        <v>10</v>
      </c>
      <c r="B18" s="54" t="s">
        <v>26</v>
      </c>
      <c r="C18" s="61" t="s">
        <v>10</v>
      </c>
      <c r="D18" s="51">
        <v>8.8000000000000007</v>
      </c>
      <c r="E18" s="30">
        <v>1</v>
      </c>
      <c r="F18" s="4">
        <f t="shared" si="15"/>
        <v>9.8000000000000007</v>
      </c>
      <c r="G18" s="34">
        <f t="shared" si="12"/>
        <v>6</v>
      </c>
      <c r="H18" s="31">
        <v>2.5</v>
      </c>
      <c r="I18" s="30">
        <v>7.55</v>
      </c>
      <c r="J18" s="4">
        <f t="shared" si="16"/>
        <v>10.050000000000001</v>
      </c>
      <c r="K18" s="34">
        <f t="shared" si="13"/>
        <v>3</v>
      </c>
      <c r="L18" s="6">
        <f t="shared" si="17"/>
        <v>19.850000000000001</v>
      </c>
      <c r="M18" s="5">
        <f t="shared" si="14"/>
        <v>4</v>
      </c>
      <c r="O18" s="19">
        <v>4</v>
      </c>
      <c r="P18" s="19">
        <f t="shared" si="18"/>
        <v>10</v>
      </c>
      <c r="Q18" s="19">
        <f t="shared" si="19"/>
        <v>4</v>
      </c>
      <c r="R18" s="19">
        <f t="shared" si="20"/>
        <v>9.6999999999999993</v>
      </c>
      <c r="S18" s="19">
        <f t="shared" si="21"/>
        <v>4</v>
      </c>
      <c r="T18" s="19">
        <f t="shared" si="22"/>
        <v>19.850000000000001</v>
      </c>
      <c r="U18" s="19">
        <f t="shared" si="23"/>
        <v>4</v>
      </c>
    </row>
    <row r="19" spans="1:21" ht="18" x14ac:dyDescent="0.25">
      <c r="A19" s="55">
        <v>11</v>
      </c>
      <c r="B19" s="53" t="s">
        <v>27</v>
      </c>
      <c r="C19" s="56" t="s">
        <v>10</v>
      </c>
      <c r="D19" s="51">
        <v>9.0500000000000007</v>
      </c>
      <c r="E19" s="30">
        <v>1</v>
      </c>
      <c r="F19" s="4">
        <f t="shared" si="15"/>
        <v>10.050000000000001</v>
      </c>
      <c r="G19" s="34">
        <f t="shared" si="12"/>
        <v>3</v>
      </c>
      <c r="H19" s="31">
        <v>2.7</v>
      </c>
      <c r="I19" s="30">
        <v>7</v>
      </c>
      <c r="J19" s="4">
        <f t="shared" si="16"/>
        <v>9.6999999999999993</v>
      </c>
      <c r="K19" s="34">
        <f t="shared" si="13"/>
        <v>4</v>
      </c>
      <c r="L19" s="6">
        <f t="shared" si="17"/>
        <v>19.75</v>
      </c>
      <c r="M19" s="5">
        <f t="shared" si="14"/>
        <v>5</v>
      </c>
      <c r="O19" s="19">
        <v>5</v>
      </c>
      <c r="P19" s="19">
        <f t="shared" si="18"/>
        <v>9.9499999999999993</v>
      </c>
      <c r="Q19" s="19">
        <f t="shared" si="19"/>
        <v>5</v>
      </c>
      <c r="R19" s="19">
        <f t="shared" si="20"/>
        <v>9.65</v>
      </c>
      <c r="S19" s="19">
        <f t="shared" si="21"/>
        <v>5</v>
      </c>
      <c r="T19" s="19">
        <f t="shared" si="22"/>
        <v>19.75</v>
      </c>
      <c r="U19" s="19">
        <f t="shared" si="23"/>
        <v>5</v>
      </c>
    </row>
    <row r="20" spans="1:21" ht="18.75" thickBot="1" x14ac:dyDescent="0.3">
      <c r="A20" s="58">
        <v>12</v>
      </c>
      <c r="B20" s="62" t="s">
        <v>28</v>
      </c>
      <c r="C20" s="63" t="s">
        <v>10</v>
      </c>
      <c r="D20" s="52">
        <v>9.25</v>
      </c>
      <c r="E20" s="33">
        <v>1</v>
      </c>
      <c r="F20" s="27">
        <f t="shared" si="15"/>
        <v>10.25</v>
      </c>
      <c r="G20" s="35">
        <f t="shared" si="12"/>
        <v>1</v>
      </c>
      <c r="H20" s="32">
        <v>2.7</v>
      </c>
      <c r="I20" s="33">
        <v>6.95</v>
      </c>
      <c r="J20" s="27">
        <f t="shared" si="16"/>
        <v>9.65</v>
      </c>
      <c r="K20" s="35">
        <f t="shared" si="13"/>
        <v>5</v>
      </c>
      <c r="L20" s="29">
        <f t="shared" si="17"/>
        <v>19.899999999999999</v>
      </c>
      <c r="M20" s="28">
        <f t="shared" si="14"/>
        <v>3</v>
      </c>
      <c r="O20" s="19">
        <v>6</v>
      </c>
      <c r="P20" s="19">
        <f t="shared" si="18"/>
        <v>9.8000000000000007</v>
      </c>
      <c r="Q20" s="19">
        <f t="shared" si="19"/>
        <v>6</v>
      </c>
      <c r="R20" s="19">
        <f t="shared" si="20"/>
        <v>9.3999999999999986</v>
      </c>
      <c r="S20" s="19">
        <f t="shared" si="21"/>
        <v>6</v>
      </c>
      <c r="T20" s="19">
        <f t="shared" si="22"/>
        <v>19.399999999999999</v>
      </c>
      <c r="U20" s="19">
        <f t="shared" si="23"/>
        <v>6</v>
      </c>
    </row>
    <row r="21" spans="1:21" ht="21.75" thickBot="1" x14ac:dyDescent="0.4">
      <c r="A21" s="17"/>
      <c r="B21" s="18"/>
      <c r="C21" s="18"/>
      <c r="D21" s="9"/>
      <c r="E21" s="10"/>
      <c r="F21" s="11"/>
      <c r="G21" s="12"/>
      <c r="H21" s="9"/>
      <c r="I21" s="10"/>
      <c r="J21" s="11"/>
      <c r="K21" s="12"/>
      <c r="L21" s="11"/>
      <c r="M21" s="12"/>
    </row>
    <row r="22" spans="1:21" ht="38.25" thickBot="1" x14ac:dyDescent="0.55000000000000004">
      <c r="A22" s="72" t="s">
        <v>33</v>
      </c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4"/>
    </row>
    <row r="23" spans="1:21" ht="18.75" thickBot="1" x14ac:dyDescent="0.3">
      <c r="A23" s="1" t="s">
        <v>0</v>
      </c>
      <c r="B23" s="2" t="s">
        <v>1</v>
      </c>
      <c r="C23" s="3" t="s">
        <v>2</v>
      </c>
      <c r="D23" s="75" t="s">
        <v>3</v>
      </c>
      <c r="E23" s="76"/>
      <c r="F23" s="76"/>
      <c r="G23" s="77"/>
      <c r="H23" s="75" t="s">
        <v>4</v>
      </c>
      <c r="I23" s="76"/>
      <c r="J23" s="76"/>
      <c r="K23" s="77"/>
      <c r="L23" s="78" t="s">
        <v>5</v>
      </c>
      <c r="M23" s="79"/>
      <c r="O23" s="21"/>
      <c r="P23" s="21" t="s">
        <v>3</v>
      </c>
      <c r="Q23" s="21"/>
      <c r="R23" s="22" t="s">
        <v>4</v>
      </c>
      <c r="S23" s="22"/>
      <c r="T23" s="22" t="s">
        <v>5</v>
      </c>
      <c r="U23" s="22"/>
    </row>
    <row r="24" spans="1:21" ht="18.75" thickBot="1" x14ac:dyDescent="0.3">
      <c r="A24" s="47"/>
      <c r="B24" s="48"/>
      <c r="C24" s="49"/>
      <c r="D24" s="38" t="s">
        <v>6</v>
      </c>
      <c r="E24" s="39" t="s">
        <v>7</v>
      </c>
      <c r="F24" s="40" t="s">
        <v>8</v>
      </c>
      <c r="G24" s="41" t="s">
        <v>9</v>
      </c>
      <c r="H24" s="38" t="s">
        <v>6</v>
      </c>
      <c r="I24" s="39" t="s">
        <v>7</v>
      </c>
      <c r="J24" s="40" t="s">
        <v>8</v>
      </c>
      <c r="K24" s="46" t="s">
        <v>9</v>
      </c>
      <c r="L24" s="45" t="s">
        <v>8</v>
      </c>
      <c r="M24" s="41" t="s">
        <v>9</v>
      </c>
      <c r="O24" s="23"/>
      <c r="P24" s="23"/>
      <c r="Q24" s="23"/>
      <c r="R24" s="23"/>
      <c r="S24" s="23"/>
      <c r="T24" s="23"/>
      <c r="U24" s="23"/>
    </row>
    <row r="25" spans="1:21" ht="18" x14ac:dyDescent="0.25">
      <c r="A25" s="57">
        <v>13</v>
      </c>
      <c r="B25" s="53" t="s">
        <v>29</v>
      </c>
      <c r="C25" s="56" t="s">
        <v>10</v>
      </c>
      <c r="D25" s="50">
        <v>9.35</v>
      </c>
      <c r="E25" s="43">
        <v>1</v>
      </c>
      <c r="F25" s="24">
        <f>D25+E25</f>
        <v>10.35</v>
      </c>
      <c r="G25" s="44">
        <f>VLOOKUP(F25,P$25:Q$28,2,FALSE)</f>
        <v>3</v>
      </c>
      <c r="H25" s="42">
        <v>2.9</v>
      </c>
      <c r="I25" s="43">
        <v>8.8000000000000007</v>
      </c>
      <c r="J25" s="24">
        <f>H25+I25</f>
        <v>11.700000000000001</v>
      </c>
      <c r="K25" s="44">
        <f>VLOOKUP(J25,R$25:S$28,2,FALSE)</f>
        <v>1</v>
      </c>
      <c r="L25" s="26">
        <f>F25+J25</f>
        <v>22.05</v>
      </c>
      <c r="M25" s="25">
        <f>VLOOKUP(L25,T$25:U$28,2,FALSE)</f>
        <v>1</v>
      </c>
      <c r="O25" s="19">
        <v>1</v>
      </c>
      <c r="P25" s="19">
        <f>LARGE(F$25:F$28,$O25)</f>
        <v>10.55</v>
      </c>
      <c r="Q25" s="19">
        <f>IF(P25=P24,Q24,Q24+1)</f>
        <v>1</v>
      </c>
      <c r="R25" s="19">
        <f>LARGE(J$25:J$28,$O25)</f>
        <v>11.700000000000001</v>
      </c>
      <c r="S25" s="19">
        <f>IF(R25=R24,S24,S24+1)</f>
        <v>1</v>
      </c>
      <c r="T25" s="19">
        <f>LARGE(L$25:L$28,$O25)</f>
        <v>22.05</v>
      </c>
      <c r="U25" s="19">
        <f>IF(T25=T24,U24,U24+1)</f>
        <v>1</v>
      </c>
    </row>
    <row r="26" spans="1:21" ht="18" x14ac:dyDescent="0.25">
      <c r="A26" s="57">
        <v>14</v>
      </c>
      <c r="B26" s="53" t="s">
        <v>30</v>
      </c>
      <c r="C26" s="56" t="s">
        <v>10</v>
      </c>
      <c r="D26" s="51">
        <v>9.5500000000000007</v>
      </c>
      <c r="E26" s="30">
        <v>1</v>
      </c>
      <c r="F26" s="4">
        <f t="shared" ref="F26:F28" si="24">D26+E26</f>
        <v>10.55</v>
      </c>
      <c r="G26" s="34">
        <f t="shared" ref="G26:G28" si="25">VLOOKUP(F26,P$25:Q$28,2,FALSE)</f>
        <v>1</v>
      </c>
      <c r="H26" s="31">
        <v>2.9</v>
      </c>
      <c r="I26" s="30">
        <v>8.3000000000000007</v>
      </c>
      <c r="J26" s="4">
        <f t="shared" ref="J26:J28" si="26">H26+I26</f>
        <v>11.200000000000001</v>
      </c>
      <c r="K26" s="34">
        <f t="shared" ref="K26:K28" si="27">VLOOKUP(J26,R$25:S$28,2,FALSE)</f>
        <v>2</v>
      </c>
      <c r="L26" s="6">
        <f t="shared" ref="L26:L28" si="28">F26+J26</f>
        <v>21.75</v>
      </c>
      <c r="M26" s="5">
        <f t="shared" ref="M26:M28" si="29">VLOOKUP(L26,T$25:U$28,2,FALSE)</f>
        <v>2</v>
      </c>
      <c r="O26" s="19">
        <v>2</v>
      </c>
      <c r="P26" s="19">
        <f t="shared" ref="P26:P28" si="30">LARGE(F$25:F$28,$O26)</f>
        <v>10.4</v>
      </c>
      <c r="Q26" s="19">
        <f t="shared" ref="Q26:Q28" si="31">IF(P26=P25,Q25,Q25+1)</f>
        <v>2</v>
      </c>
      <c r="R26" s="19">
        <f t="shared" ref="R26:R28" si="32">LARGE(J$25:J$28,$O26)</f>
        <v>11.200000000000001</v>
      </c>
      <c r="S26" s="19">
        <f t="shared" ref="S26:S28" si="33">IF(R26=R25,S25,S25+1)</f>
        <v>2</v>
      </c>
      <c r="T26" s="19">
        <f t="shared" ref="T26:T28" si="34">LARGE(L$25:L$28,$O26)</f>
        <v>21.75</v>
      </c>
      <c r="U26" s="19">
        <f t="shared" ref="U26:U28" si="35">IF(T26=T25,U25,U25+1)</f>
        <v>2</v>
      </c>
    </row>
    <row r="27" spans="1:21" ht="18" x14ac:dyDescent="0.25">
      <c r="A27" s="57">
        <v>15</v>
      </c>
      <c r="B27" s="53" t="s">
        <v>31</v>
      </c>
      <c r="C27" s="56" t="s">
        <v>13</v>
      </c>
      <c r="D27" s="51">
        <v>9.4</v>
      </c>
      <c r="E27" s="30">
        <v>1</v>
      </c>
      <c r="F27" s="4">
        <f t="shared" si="24"/>
        <v>10.4</v>
      </c>
      <c r="G27" s="34">
        <f t="shared" si="25"/>
        <v>2</v>
      </c>
      <c r="H27" s="31">
        <v>2.7</v>
      </c>
      <c r="I27" s="30">
        <v>7.8</v>
      </c>
      <c r="J27" s="4">
        <f t="shared" si="26"/>
        <v>10.5</v>
      </c>
      <c r="K27" s="34">
        <f t="shared" si="27"/>
        <v>4</v>
      </c>
      <c r="L27" s="6">
        <f t="shared" si="28"/>
        <v>20.9</v>
      </c>
      <c r="M27" s="5">
        <f t="shared" si="29"/>
        <v>3</v>
      </c>
      <c r="O27" s="19">
        <v>3</v>
      </c>
      <c r="P27" s="19">
        <f t="shared" si="30"/>
        <v>10.35</v>
      </c>
      <c r="Q27" s="19">
        <f t="shared" si="31"/>
        <v>3</v>
      </c>
      <c r="R27" s="19">
        <f t="shared" si="32"/>
        <v>10.600000000000001</v>
      </c>
      <c r="S27" s="19">
        <f t="shared" si="33"/>
        <v>3</v>
      </c>
      <c r="T27" s="19">
        <f t="shared" si="34"/>
        <v>20.9</v>
      </c>
      <c r="U27" s="19">
        <f t="shared" si="35"/>
        <v>3</v>
      </c>
    </row>
    <row r="28" spans="1:21" ht="18.75" thickBot="1" x14ac:dyDescent="0.3">
      <c r="A28" s="64">
        <v>16</v>
      </c>
      <c r="B28" s="65" t="s">
        <v>32</v>
      </c>
      <c r="C28" s="60" t="s">
        <v>18</v>
      </c>
      <c r="D28" s="52">
        <v>9.1999999999999993</v>
      </c>
      <c r="E28" s="33">
        <v>1</v>
      </c>
      <c r="F28" s="27">
        <f t="shared" si="24"/>
        <v>10.199999999999999</v>
      </c>
      <c r="G28" s="35">
        <f t="shared" si="25"/>
        <v>4</v>
      </c>
      <c r="H28" s="32">
        <v>2.7</v>
      </c>
      <c r="I28" s="33">
        <v>7.9</v>
      </c>
      <c r="J28" s="27">
        <f t="shared" si="26"/>
        <v>10.600000000000001</v>
      </c>
      <c r="K28" s="35">
        <f t="shared" si="27"/>
        <v>3</v>
      </c>
      <c r="L28" s="29">
        <f t="shared" si="28"/>
        <v>20.8</v>
      </c>
      <c r="M28" s="28">
        <f t="shared" si="29"/>
        <v>4</v>
      </c>
      <c r="O28" s="19">
        <v>4</v>
      </c>
      <c r="P28" s="19">
        <f t="shared" si="30"/>
        <v>10.199999999999999</v>
      </c>
      <c r="Q28" s="19">
        <f t="shared" si="31"/>
        <v>4</v>
      </c>
      <c r="R28" s="19">
        <f t="shared" si="32"/>
        <v>10.5</v>
      </c>
      <c r="S28" s="19">
        <f t="shared" si="33"/>
        <v>4</v>
      </c>
      <c r="T28" s="19">
        <f t="shared" si="34"/>
        <v>20.8</v>
      </c>
      <c r="U28" s="19">
        <f t="shared" si="35"/>
        <v>4</v>
      </c>
    </row>
    <row r="29" spans="1:21" ht="15.75" thickBot="1" x14ac:dyDescent="0.3"/>
    <row r="30" spans="1:21" ht="38.25" thickBot="1" x14ac:dyDescent="0.55000000000000004">
      <c r="A30" s="72" t="s">
        <v>42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4"/>
    </row>
    <row r="31" spans="1:21" ht="18.75" thickBot="1" x14ac:dyDescent="0.3">
      <c r="A31" s="1" t="s">
        <v>0</v>
      </c>
      <c r="B31" s="2" t="s">
        <v>1</v>
      </c>
      <c r="C31" s="3" t="s">
        <v>2</v>
      </c>
      <c r="D31" s="75" t="s">
        <v>3</v>
      </c>
      <c r="E31" s="76"/>
      <c r="F31" s="76"/>
      <c r="G31" s="77"/>
      <c r="H31" s="75" t="s">
        <v>4</v>
      </c>
      <c r="I31" s="76"/>
      <c r="J31" s="76"/>
      <c r="K31" s="77"/>
      <c r="L31" s="78" t="s">
        <v>5</v>
      </c>
      <c r="M31" s="79"/>
      <c r="O31" s="21"/>
      <c r="P31" s="21" t="s">
        <v>3</v>
      </c>
      <c r="Q31" s="21"/>
      <c r="R31" s="22" t="s">
        <v>4</v>
      </c>
      <c r="S31" s="22"/>
      <c r="T31" s="22" t="s">
        <v>5</v>
      </c>
      <c r="U31" s="22"/>
    </row>
    <row r="32" spans="1:21" ht="18.75" thickBot="1" x14ac:dyDescent="0.3">
      <c r="A32" s="47"/>
      <c r="B32" s="48"/>
      <c r="C32" s="49"/>
      <c r="D32" s="38" t="s">
        <v>6</v>
      </c>
      <c r="E32" s="39" t="s">
        <v>7</v>
      </c>
      <c r="F32" s="40" t="s">
        <v>8</v>
      </c>
      <c r="G32" s="41" t="s">
        <v>9</v>
      </c>
      <c r="H32" s="38" t="s">
        <v>6</v>
      </c>
      <c r="I32" s="39" t="s">
        <v>7</v>
      </c>
      <c r="J32" s="40" t="s">
        <v>8</v>
      </c>
      <c r="K32" s="46" t="s">
        <v>9</v>
      </c>
      <c r="L32" s="45" t="s">
        <v>8</v>
      </c>
      <c r="M32" s="41" t="s">
        <v>9</v>
      </c>
      <c r="O32" s="23"/>
      <c r="P32" s="23"/>
      <c r="Q32" s="23"/>
      <c r="R32" s="23"/>
      <c r="S32" s="23"/>
      <c r="T32" s="23"/>
      <c r="U32" s="23"/>
    </row>
    <row r="33" spans="1:21" ht="18" x14ac:dyDescent="0.25">
      <c r="A33" s="57">
        <v>17</v>
      </c>
      <c r="B33" s="53" t="s">
        <v>34</v>
      </c>
      <c r="C33" s="66" t="s">
        <v>10</v>
      </c>
      <c r="D33" s="42">
        <v>2.8</v>
      </c>
      <c r="E33" s="43">
        <v>8.8000000000000007</v>
      </c>
      <c r="F33" s="24">
        <f>D33+E33</f>
        <v>11.600000000000001</v>
      </c>
      <c r="G33" s="44">
        <f>VLOOKUP(F33,P$33:Q$39,2,FALSE)</f>
        <v>4</v>
      </c>
      <c r="H33" s="42">
        <v>2.8</v>
      </c>
      <c r="I33" s="43">
        <v>8</v>
      </c>
      <c r="J33" s="24">
        <f>H33+I33</f>
        <v>10.8</v>
      </c>
      <c r="K33" s="44">
        <f>VLOOKUP(J33,R$33:S$39,2,FALSE)</f>
        <v>5</v>
      </c>
      <c r="L33" s="26">
        <f>F33+J33</f>
        <v>22.400000000000002</v>
      </c>
      <c r="M33" s="25">
        <f>VLOOKUP(L33,T$33:U$39,2,FALSE)</f>
        <v>5</v>
      </c>
      <c r="O33" s="19">
        <v>1</v>
      </c>
      <c r="P33" s="19">
        <f>LARGE(F$33:F$39,$O33)</f>
        <v>11.899999999999999</v>
      </c>
      <c r="Q33" s="19">
        <f>IF(P33=P32,Q32,Q32+1)</f>
        <v>1</v>
      </c>
      <c r="R33" s="19">
        <f>LARGE(J$33:J$39,$O33)</f>
        <v>11.45</v>
      </c>
      <c r="S33" s="19">
        <f>IF(R33=R32,S32,S32+1)</f>
        <v>1</v>
      </c>
      <c r="T33" s="19">
        <f>LARGE(L$33:L$39,$O33)</f>
        <v>23.349999999999998</v>
      </c>
      <c r="U33" s="19">
        <f>IF(T33=T32,U32,U32+1)</f>
        <v>1</v>
      </c>
    </row>
    <row r="34" spans="1:21" ht="18" x14ac:dyDescent="0.25">
      <c r="A34" s="57">
        <v>18</v>
      </c>
      <c r="B34" s="53" t="s">
        <v>35</v>
      </c>
      <c r="C34" s="66" t="s">
        <v>10</v>
      </c>
      <c r="D34" s="31">
        <v>2.8</v>
      </c>
      <c r="E34" s="30">
        <v>9.1</v>
      </c>
      <c r="F34" s="4">
        <f t="shared" ref="F34:F39" si="36">D34+E34</f>
        <v>11.899999999999999</v>
      </c>
      <c r="G34" s="34">
        <f t="shared" ref="G34:G39" si="37">VLOOKUP(F34,P$33:Q$39,2,FALSE)</f>
        <v>1</v>
      </c>
      <c r="H34" s="31">
        <v>3</v>
      </c>
      <c r="I34" s="30">
        <v>8.4499999999999993</v>
      </c>
      <c r="J34" s="4">
        <f t="shared" ref="J34:J39" si="38">H34+I34</f>
        <v>11.45</v>
      </c>
      <c r="K34" s="34">
        <f t="shared" ref="K34:K39" si="39">VLOOKUP(J34,R$33:S$39,2,FALSE)</f>
        <v>1</v>
      </c>
      <c r="L34" s="6">
        <f t="shared" ref="L34:L39" si="40">F34+J34</f>
        <v>23.349999999999998</v>
      </c>
      <c r="M34" s="5">
        <f t="shared" ref="M34:M39" si="41">VLOOKUP(L34,T$33:U$39,2,FALSE)</f>
        <v>1</v>
      </c>
      <c r="O34" s="19">
        <v>2</v>
      </c>
      <c r="P34" s="19">
        <f t="shared" ref="P34:P39" si="42">LARGE(F$33:F$39,$O34)</f>
        <v>11.899999999999999</v>
      </c>
      <c r="Q34" s="19">
        <f t="shared" ref="Q34:Q39" si="43">IF(P34=P33,Q33,Q33+1)</f>
        <v>1</v>
      </c>
      <c r="R34" s="19">
        <f t="shared" ref="R34:R39" si="44">LARGE(J$33:J$39,$O34)</f>
        <v>11.25</v>
      </c>
      <c r="S34" s="19">
        <f t="shared" ref="S34:S39" si="45">IF(R34=R33,S33,S33+1)</f>
        <v>2</v>
      </c>
      <c r="T34" s="19">
        <f t="shared" ref="T34:T39" si="46">LARGE(L$33:L$39,$O34)</f>
        <v>23.049999999999997</v>
      </c>
      <c r="U34" s="19">
        <f t="shared" ref="U34:U39" si="47">IF(T34=T33,U33,U33+1)</f>
        <v>2</v>
      </c>
    </row>
    <row r="35" spans="1:21" ht="18" x14ac:dyDescent="0.25">
      <c r="A35" s="57">
        <v>19</v>
      </c>
      <c r="B35" s="53" t="s">
        <v>36</v>
      </c>
      <c r="C35" s="66" t="s">
        <v>10</v>
      </c>
      <c r="D35" s="31">
        <v>2.8</v>
      </c>
      <c r="E35" s="30">
        <v>9.1</v>
      </c>
      <c r="F35" s="4">
        <f t="shared" si="36"/>
        <v>11.899999999999999</v>
      </c>
      <c r="G35" s="34">
        <f t="shared" si="37"/>
        <v>1</v>
      </c>
      <c r="H35" s="31">
        <v>3</v>
      </c>
      <c r="I35" s="30">
        <v>8.15</v>
      </c>
      <c r="J35" s="4">
        <f t="shared" si="38"/>
        <v>11.15</v>
      </c>
      <c r="K35" s="34">
        <f t="shared" si="39"/>
        <v>3</v>
      </c>
      <c r="L35" s="6">
        <f t="shared" si="40"/>
        <v>23.049999999999997</v>
      </c>
      <c r="M35" s="5">
        <f t="shared" si="41"/>
        <v>2</v>
      </c>
      <c r="O35" s="19">
        <v>3</v>
      </c>
      <c r="P35" s="19">
        <f t="shared" si="42"/>
        <v>11.7</v>
      </c>
      <c r="Q35" s="19">
        <f t="shared" si="43"/>
        <v>2</v>
      </c>
      <c r="R35" s="19">
        <f t="shared" si="44"/>
        <v>11.15</v>
      </c>
      <c r="S35" s="19">
        <f t="shared" si="45"/>
        <v>3</v>
      </c>
      <c r="T35" s="19">
        <f t="shared" si="46"/>
        <v>22.95</v>
      </c>
      <c r="U35" s="19">
        <f t="shared" si="47"/>
        <v>3</v>
      </c>
    </row>
    <row r="36" spans="1:21" ht="18" x14ac:dyDescent="0.25">
      <c r="A36" s="57">
        <v>20</v>
      </c>
      <c r="B36" s="53" t="s">
        <v>37</v>
      </c>
      <c r="C36" s="66" t="s">
        <v>10</v>
      </c>
      <c r="D36" s="31">
        <v>2.8</v>
      </c>
      <c r="E36" s="30">
        <v>8.9</v>
      </c>
      <c r="F36" s="4">
        <f t="shared" si="36"/>
        <v>11.7</v>
      </c>
      <c r="G36" s="34">
        <f t="shared" si="37"/>
        <v>2</v>
      </c>
      <c r="H36" s="31">
        <v>2.8</v>
      </c>
      <c r="I36" s="30">
        <v>8.4499999999999993</v>
      </c>
      <c r="J36" s="4">
        <f t="shared" si="38"/>
        <v>11.25</v>
      </c>
      <c r="K36" s="34">
        <f t="shared" si="39"/>
        <v>2</v>
      </c>
      <c r="L36" s="6">
        <f t="shared" si="40"/>
        <v>22.95</v>
      </c>
      <c r="M36" s="5">
        <f t="shared" si="41"/>
        <v>3</v>
      </c>
      <c r="O36" s="19">
        <v>4</v>
      </c>
      <c r="P36" s="19">
        <f t="shared" si="42"/>
        <v>11.649999999999999</v>
      </c>
      <c r="Q36" s="19">
        <f t="shared" si="43"/>
        <v>3</v>
      </c>
      <c r="R36" s="19">
        <f t="shared" si="44"/>
        <v>11.05</v>
      </c>
      <c r="S36" s="19">
        <f t="shared" si="45"/>
        <v>4</v>
      </c>
      <c r="T36" s="19">
        <f t="shared" si="46"/>
        <v>22.7</v>
      </c>
      <c r="U36" s="19">
        <f t="shared" si="47"/>
        <v>4</v>
      </c>
    </row>
    <row r="37" spans="1:21" ht="18" x14ac:dyDescent="0.25">
      <c r="A37" s="55">
        <v>21</v>
      </c>
      <c r="B37" s="53" t="s">
        <v>38</v>
      </c>
      <c r="C37" s="66" t="s">
        <v>39</v>
      </c>
      <c r="D37" s="31">
        <v>2</v>
      </c>
      <c r="E37" s="30">
        <v>8.75</v>
      </c>
      <c r="F37" s="4">
        <f t="shared" si="36"/>
        <v>10.75</v>
      </c>
      <c r="G37" s="34">
        <f t="shared" si="37"/>
        <v>5</v>
      </c>
      <c r="H37" s="31">
        <v>2.6</v>
      </c>
      <c r="I37" s="30">
        <v>7.1</v>
      </c>
      <c r="J37" s="4">
        <f t="shared" si="38"/>
        <v>9.6999999999999993</v>
      </c>
      <c r="K37" s="34">
        <f t="shared" si="39"/>
        <v>7</v>
      </c>
      <c r="L37" s="6">
        <f t="shared" si="40"/>
        <v>20.45</v>
      </c>
      <c r="M37" s="5">
        <f t="shared" si="41"/>
        <v>7</v>
      </c>
      <c r="O37" s="19">
        <v>5</v>
      </c>
      <c r="P37" s="19">
        <f t="shared" si="42"/>
        <v>11.600000000000001</v>
      </c>
      <c r="Q37" s="19">
        <f t="shared" si="43"/>
        <v>4</v>
      </c>
      <c r="R37" s="19">
        <f t="shared" si="44"/>
        <v>10.8</v>
      </c>
      <c r="S37" s="19">
        <f t="shared" si="45"/>
        <v>5</v>
      </c>
      <c r="T37" s="19">
        <f t="shared" si="46"/>
        <v>22.400000000000002</v>
      </c>
      <c r="U37" s="19">
        <f t="shared" si="47"/>
        <v>5</v>
      </c>
    </row>
    <row r="38" spans="1:21" ht="18" x14ac:dyDescent="0.25">
      <c r="A38" s="57">
        <v>22</v>
      </c>
      <c r="B38" s="54" t="s">
        <v>40</v>
      </c>
      <c r="C38" s="67" t="s">
        <v>39</v>
      </c>
      <c r="D38" s="31">
        <v>2.8</v>
      </c>
      <c r="E38" s="30">
        <v>8.85</v>
      </c>
      <c r="F38" s="4">
        <f t="shared" si="36"/>
        <v>11.649999999999999</v>
      </c>
      <c r="G38" s="34">
        <f t="shared" si="37"/>
        <v>3</v>
      </c>
      <c r="H38" s="31">
        <v>2.8</v>
      </c>
      <c r="I38" s="30">
        <v>8.25</v>
      </c>
      <c r="J38" s="4">
        <f t="shared" si="38"/>
        <v>11.05</v>
      </c>
      <c r="K38" s="34">
        <f t="shared" si="39"/>
        <v>4</v>
      </c>
      <c r="L38" s="6">
        <f t="shared" si="40"/>
        <v>22.7</v>
      </c>
      <c r="M38" s="5">
        <f t="shared" si="41"/>
        <v>4</v>
      </c>
      <c r="O38" s="19">
        <v>6</v>
      </c>
      <c r="P38" s="19">
        <f t="shared" si="42"/>
        <v>10.75</v>
      </c>
      <c r="Q38" s="19">
        <f t="shared" si="43"/>
        <v>5</v>
      </c>
      <c r="R38" s="19">
        <f t="shared" si="44"/>
        <v>10.199999999999999</v>
      </c>
      <c r="S38" s="19">
        <f t="shared" si="45"/>
        <v>6</v>
      </c>
      <c r="T38" s="19">
        <f t="shared" si="46"/>
        <v>20.799999999999997</v>
      </c>
      <c r="U38" s="19">
        <f t="shared" si="47"/>
        <v>6</v>
      </c>
    </row>
    <row r="39" spans="1:21" ht="18.75" thickBot="1" x14ac:dyDescent="0.3">
      <c r="A39" s="64">
        <v>23</v>
      </c>
      <c r="B39" s="62" t="s">
        <v>41</v>
      </c>
      <c r="C39" s="68" t="s">
        <v>18</v>
      </c>
      <c r="D39" s="32">
        <v>2</v>
      </c>
      <c r="E39" s="33">
        <v>8.6</v>
      </c>
      <c r="F39" s="27">
        <f t="shared" si="36"/>
        <v>10.6</v>
      </c>
      <c r="G39" s="35">
        <f t="shared" si="37"/>
        <v>6</v>
      </c>
      <c r="H39" s="32">
        <v>2.7</v>
      </c>
      <c r="I39" s="33">
        <v>7.5</v>
      </c>
      <c r="J39" s="27">
        <f t="shared" si="38"/>
        <v>10.199999999999999</v>
      </c>
      <c r="K39" s="35">
        <f t="shared" si="39"/>
        <v>6</v>
      </c>
      <c r="L39" s="29">
        <f t="shared" si="40"/>
        <v>20.799999999999997</v>
      </c>
      <c r="M39" s="28">
        <f t="shared" si="41"/>
        <v>6</v>
      </c>
      <c r="O39" s="19">
        <v>7</v>
      </c>
      <c r="P39" s="19">
        <f t="shared" si="42"/>
        <v>10.6</v>
      </c>
      <c r="Q39" s="19">
        <f t="shared" si="43"/>
        <v>6</v>
      </c>
      <c r="R39" s="19">
        <f t="shared" si="44"/>
        <v>9.6999999999999993</v>
      </c>
      <c r="S39" s="19">
        <f t="shared" si="45"/>
        <v>7</v>
      </c>
      <c r="T39" s="19">
        <f t="shared" si="46"/>
        <v>20.45</v>
      </c>
      <c r="U39" s="19">
        <f t="shared" si="47"/>
        <v>7</v>
      </c>
    </row>
  </sheetData>
  <mergeCells count="16">
    <mergeCell ref="A2:M2"/>
    <mergeCell ref="A12:M12"/>
    <mergeCell ref="L3:M3"/>
    <mergeCell ref="L13:M13"/>
    <mergeCell ref="D3:G3"/>
    <mergeCell ref="H3:K3"/>
    <mergeCell ref="A30:M30"/>
    <mergeCell ref="D31:G31"/>
    <mergeCell ref="H31:K31"/>
    <mergeCell ref="L31:M31"/>
    <mergeCell ref="D13:G13"/>
    <mergeCell ref="H13:K13"/>
    <mergeCell ref="A22:M22"/>
    <mergeCell ref="D23:G23"/>
    <mergeCell ref="H23:K23"/>
    <mergeCell ref="L23:M23"/>
  </mergeCells>
  <conditionalFormatting sqref="G4:G10 K4:K10 M4:M10 G14:G20 K14:K20 M13:M20 G24:G28 K24:K28 M23:M28 G32:G33 K32:K33 M31:M33">
    <cfRule type="cellIs" dxfId="44" priority="425" stopIfTrue="1" operator="equal">
      <formula>1</formula>
    </cfRule>
    <cfRule type="cellIs" dxfId="43" priority="426" stopIfTrue="1" operator="equal">
      <formula>2</formula>
    </cfRule>
    <cfRule type="cellIs" dxfId="42" priority="427" stopIfTrue="1" operator="equal">
      <formula>3</formula>
    </cfRule>
  </conditionalFormatting>
  <conditionalFormatting sqref="F5:F10 F15:F20 F25:F28 F33">
    <cfRule type="cellIs" dxfId="41" priority="424" operator="equal">
      <formula>0</formula>
    </cfRule>
  </conditionalFormatting>
  <conditionalFormatting sqref="H4:I10 L5:L10 D5:F10 H15:J20 L15:L20 D15:F20 H25:J28 L25:L28 D25:F28 H33:J33 L33 D33:F33">
    <cfRule type="cellIs" dxfId="40" priority="423" operator="equal">
      <formula>0</formula>
    </cfRule>
  </conditionalFormatting>
  <conditionalFormatting sqref="J5:J10 J15:J20 J25:J28 J33">
    <cfRule type="cellIs" dxfId="39" priority="418" operator="equal">
      <formula>0</formula>
    </cfRule>
    <cfRule type="cellIs" priority="420" operator="equal">
      <formula>0</formula>
    </cfRule>
  </conditionalFormatting>
  <conditionalFormatting sqref="G5:G10 K5:K10 M5:M10 G15:G20 K15:K20 M15:M20 G25:G28 K25:K28 M25:M28 G33 K33 M33">
    <cfRule type="cellIs" dxfId="38" priority="411" stopIfTrue="1" operator="equal">
      <formula>4</formula>
    </cfRule>
  </conditionalFormatting>
  <conditionalFormatting sqref="G34:G39">
    <cfRule type="cellIs" dxfId="37" priority="16" stopIfTrue="1" operator="equal">
      <formula>1</formula>
    </cfRule>
    <cfRule type="cellIs" dxfId="36" priority="17" stopIfTrue="1" operator="equal">
      <formula>2</formula>
    </cfRule>
    <cfRule type="cellIs" dxfId="35" priority="18" stopIfTrue="1" operator="equal">
      <formula>3</formula>
    </cfRule>
  </conditionalFormatting>
  <conditionalFormatting sqref="F34:F39">
    <cfRule type="cellIs" dxfId="34" priority="15" operator="equal">
      <formula>0</formula>
    </cfRule>
  </conditionalFormatting>
  <conditionalFormatting sqref="D34:F39">
    <cfRule type="cellIs" dxfId="33" priority="14" operator="equal">
      <formula>0</formula>
    </cfRule>
  </conditionalFormatting>
  <conditionalFormatting sqref="G34:G39">
    <cfRule type="cellIs" dxfId="32" priority="13" stopIfTrue="1" operator="equal">
      <formula>4</formula>
    </cfRule>
  </conditionalFormatting>
  <conditionalFormatting sqref="K34:K39">
    <cfRule type="cellIs" dxfId="31" priority="10" stopIfTrue="1" operator="equal">
      <formula>1</formula>
    </cfRule>
    <cfRule type="cellIs" dxfId="30" priority="11" stopIfTrue="1" operator="equal">
      <formula>2</formula>
    </cfRule>
    <cfRule type="cellIs" dxfId="29" priority="12" stopIfTrue="1" operator="equal">
      <formula>3</formula>
    </cfRule>
  </conditionalFormatting>
  <conditionalFormatting sqref="H34:J39">
    <cfRule type="cellIs" dxfId="28" priority="9" operator="equal">
      <formula>0</formula>
    </cfRule>
  </conditionalFormatting>
  <conditionalFormatting sqref="J34:J39">
    <cfRule type="cellIs" dxfId="27" priority="7" operator="equal">
      <formula>0</formula>
    </cfRule>
    <cfRule type="cellIs" priority="8" operator="equal">
      <formula>0</formula>
    </cfRule>
  </conditionalFormatting>
  <conditionalFormatting sqref="K34:K39">
    <cfRule type="cellIs" dxfId="26" priority="6" stopIfTrue="1" operator="equal">
      <formula>4</formula>
    </cfRule>
  </conditionalFormatting>
  <conditionalFormatting sqref="M34:M39">
    <cfRule type="cellIs" dxfId="25" priority="3" stopIfTrue="1" operator="equal">
      <formula>1</formula>
    </cfRule>
    <cfRule type="cellIs" dxfId="24" priority="4" stopIfTrue="1" operator="equal">
      <formula>2</formula>
    </cfRule>
    <cfRule type="cellIs" dxfId="23" priority="5" stopIfTrue="1" operator="equal">
      <formula>3</formula>
    </cfRule>
  </conditionalFormatting>
  <conditionalFormatting sqref="L34:L39">
    <cfRule type="cellIs" dxfId="22" priority="2" operator="equal">
      <formula>0</formula>
    </cfRule>
  </conditionalFormatting>
  <conditionalFormatting sqref="M34:M39">
    <cfRule type="cellIs" dxfId="21" priority="1" stopIfTrue="1" operator="equal">
      <formula>4</formula>
    </cfRule>
  </conditionalFormatting>
  <pageMargins left="0.70866141732283472" right="0.70866141732283472" top="0.74803149606299213" bottom="0.74803149606299213" header="0.31496062992125984" footer="0.31496062992125984"/>
  <pageSetup paperSize="9" scale="52" orientation="portrait" horizontalDpi="360" verticalDpi="360" r:id="rId1"/>
  <headerFooter>
    <oddHeader>&amp;C&amp;28SSoG Floor and Vault Championships 2019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35"/>
  <sheetViews>
    <sheetView tabSelected="1" topLeftCell="A9" zoomScale="70" zoomScaleNormal="70" zoomScalePageLayoutView="70" workbookViewId="0">
      <selection activeCell="A25" sqref="A25:XFD25"/>
    </sheetView>
  </sheetViews>
  <sheetFormatPr defaultRowHeight="15" x14ac:dyDescent="0.25"/>
  <cols>
    <col min="2" max="2" width="31.85546875" customWidth="1"/>
    <col min="3" max="3" width="24" customWidth="1"/>
    <col min="4" max="6" width="11.5703125" customWidth="1"/>
    <col min="7" max="7" width="6.5703125" customWidth="1"/>
    <col min="8" max="10" width="11.5703125" customWidth="1"/>
    <col min="11" max="11" width="5.85546875" customWidth="1"/>
    <col min="12" max="12" width="11.5703125" customWidth="1"/>
    <col min="13" max="13" width="7.42578125" customWidth="1"/>
    <col min="15" max="21" width="8.85546875" hidden="1" customWidth="1"/>
  </cols>
  <sheetData>
    <row r="1" spans="1:21" ht="15.75" thickBot="1" x14ac:dyDescent="0.3"/>
    <row r="2" spans="1:21" ht="38.25" thickBot="1" x14ac:dyDescent="0.55000000000000004">
      <c r="A2" s="72" t="s">
        <v>43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4"/>
    </row>
    <row r="3" spans="1:21" ht="18.75" thickBot="1" x14ac:dyDescent="0.3">
      <c r="A3" s="1" t="s">
        <v>0</v>
      </c>
      <c r="B3" s="2" t="s">
        <v>1</v>
      </c>
      <c r="C3" s="3" t="s">
        <v>2</v>
      </c>
      <c r="D3" s="75" t="s">
        <v>3</v>
      </c>
      <c r="E3" s="76"/>
      <c r="F3" s="76"/>
      <c r="G3" s="77"/>
      <c r="H3" s="75" t="s">
        <v>4</v>
      </c>
      <c r="I3" s="76"/>
      <c r="J3" s="76"/>
      <c r="K3" s="77"/>
      <c r="L3" s="78" t="s">
        <v>5</v>
      </c>
      <c r="M3" s="79"/>
      <c r="O3" s="21"/>
      <c r="P3" s="21" t="s">
        <v>3</v>
      </c>
      <c r="Q3" s="21"/>
      <c r="R3" s="22" t="s">
        <v>4</v>
      </c>
      <c r="S3" s="22"/>
      <c r="T3" s="22" t="s">
        <v>5</v>
      </c>
      <c r="U3" s="22"/>
    </row>
    <row r="4" spans="1:21" ht="18.75" thickBot="1" x14ac:dyDescent="0.3">
      <c r="A4" s="20"/>
      <c r="B4" s="36"/>
      <c r="C4" s="37"/>
      <c r="D4" s="38" t="s">
        <v>6</v>
      </c>
      <c r="E4" s="39" t="s">
        <v>7</v>
      </c>
      <c r="F4" s="40" t="s">
        <v>8</v>
      </c>
      <c r="G4" s="41" t="s">
        <v>9</v>
      </c>
      <c r="H4" s="38" t="s">
        <v>6</v>
      </c>
      <c r="I4" s="39" t="s">
        <v>7</v>
      </c>
      <c r="J4" s="40" t="s">
        <v>8</v>
      </c>
      <c r="K4" s="41" t="s">
        <v>9</v>
      </c>
      <c r="L4" s="45" t="s">
        <v>8</v>
      </c>
      <c r="M4" s="41" t="s">
        <v>9</v>
      </c>
      <c r="O4" s="23"/>
      <c r="P4" s="23"/>
      <c r="Q4" s="23"/>
      <c r="R4" s="23"/>
      <c r="S4" s="23"/>
      <c r="T4" s="23"/>
      <c r="U4" s="23"/>
    </row>
    <row r="5" spans="1:21" ht="18" x14ac:dyDescent="0.25">
      <c r="A5" s="55">
        <v>24</v>
      </c>
      <c r="B5" s="53" t="s">
        <v>44</v>
      </c>
      <c r="C5" s="56" t="s">
        <v>10</v>
      </c>
      <c r="D5" s="50">
        <v>2.8</v>
      </c>
      <c r="E5" s="43">
        <v>8.8000000000000007</v>
      </c>
      <c r="F5" s="24">
        <f>D5+E5</f>
        <v>11.600000000000001</v>
      </c>
      <c r="G5" s="44">
        <f t="shared" ref="G5:G12" si="0">VLOOKUP(F5,P$5:Q$12,2,FALSE)</f>
        <v>5</v>
      </c>
      <c r="H5" s="42">
        <v>3</v>
      </c>
      <c r="I5" s="43">
        <v>7.85</v>
      </c>
      <c r="J5" s="24">
        <f>H5+I5</f>
        <v>10.85</v>
      </c>
      <c r="K5" s="44">
        <f t="shared" ref="K5:K12" si="1">VLOOKUP(J5,R$5:S$12,2,FALSE)</f>
        <v>5</v>
      </c>
      <c r="L5" s="26">
        <f t="shared" ref="L5:L12" si="2">F5+J5</f>
        <v>22.450000000000003</v>
      </c>
      <c r="M5" s="25">
        <f t="shared" ref="M5:M12" si="3">VLOOKUP(L5,T$5:U$12,2,FALSE)</f>
        <v>5</v>
      </c>
      <c r="O5" s="19">
        <v>1</v>
      </c>
      <c r="P5" s="19">
        <f>LARGE(F$5:F$12,$O5)</f>
        <v>12.7</v>
      </c>
      <c r="Q5" s="19">
        <f>IF(P5=P4,Q4,Q4+1)</f>
        <v>1</v>
      </c>
      <c r="R5" s="19">
        <f>LARGE(J$5:J$12,$O5)</f>
        <v>11.799999999999999</v>
      </c>
      <c r="S5" s="19">
        <f>IF(R5=R4,S4,S4+1)</f>
        <v>1</v>
      </c>
      <c r="T5" s="19">
        <f>LARGE(L$5:L$12,$O5)</f>
        <v>23.6</v>
      </c>
      <c r="U5" s="19">
        <f>IF(T5=T4,U4,U4+1)</f>
        <v>1</v>
      </c>
    </row>
    <row r="6" spans="1:21" ht="18" x14ac:dyDescent="0.25">
      <c r="A6" s="57">
        <v>25</v>
      </c>
      <c r="B6" s="53" t="s">
        <v>45</v>
      </c>
      <c r="C6" s="56" t="s">
        <v>10</v>
      </c>
      <c r="D6" s="51">
        <v>2.8</v>
      </c>
      <c r="E6" s="30">
        <v>8.75</v>
      </c>
      <c r="F6" s="4">
        <f t="shared" ref="F6:F12" si="4">D6+E6</f>
        <v>11.55</v>
      </c>
      <c r="G6" s="34">
        <f t="shared" si="0"/>
        <v>6</v>
      </c>
      <c r="H6" s="31">
        <v>3</v>
      </c>
      <c r="I6" s="30">
        <v>7.7</v>
      </c>
      <c r="J6" s="4">
        <f t="shared" ref="J6:J12" si="5">H6+I6</f>
        <v>10.7</v>
      </c>
      <c r="K6" s="34">
        <f t="shared" si="1"/>
        <v>6</v>
      </c>
      <c r="L6" s="6">
        <f t="shared" si="2"/>
        <v>22.25</v>
      </c>
      <c r="M6" s="5">
        <f t="shared" si="3"/>
        <v>6</v>
      </c>
      <c r="O6" s="19">
        <v>2</v>
      </c>
      <c r="P6" s="19">
        <f t="shared" ref="P6:P12" si="6">LARGE(F$5:F$12,$O6)</f>
        <v>11.950000000000001</v>
      </c>
      <c r="Q6" s="19">
        <f t="shared" ref="Q6:Q12" si="7">IF(P6=P5,Q5,Q5+1)</f>
        <v>2</v>
      </c>
      <c r="R6" s="19">
        <f t="shared" ref="R6:R12" si="8">LARGE(J$5:J$12,$O6)</f>
        <v>11.45</v>
      </c>
      <c r="S6" s="19">
        <f t="shared" ref="S6:S12" si="9">IF(R6=R5,S5,S5+1)</f>
        <v>2</v>
      </c>
      <c r="T6" s="19">
        <f t="shared" ref="T6:T12" si="10">LARGE(L$5:L$12,$O6)</f>
        <v>23.6</v>
      </c>
      <c r="U6" s="19">
        <f t="shared" ref="U6:U12" si="11">IF(T6=T5,U5,U5+1)</f>
        <v>1</v>
      </c>
    </row>
    <row r="7" spans="1:21" ht="18" x14ac:dyDescent="0.25">
      <c r="A7" s="57">
        <v>26</v>
      </c>
      <c r="B7" s="53" t="s">
        <v>46</v>
      </c>
      <c r="C7" s="56" t="s">
        <v>10</v>
      </c>
      <c r="D7" s="51">
        <v>2.8</v>
      </c>
      <c r="E7" s="30">
        <v>9</v>
      </c>
      <c r="F7" s="4">
        <f t="shared" si="4"/>
        <v>11.8</v>
      </c>
      <c r="G7" s="34">
        <f t="shared" si="0"/>
        <v>3</v>
      </c>
      <c r="H7" s="31">
        <v>3.1</v>
      </c>
      <c r="I7" s="30">
        <v>8.6999999999999993</v>
      </c>
      <c r="J7" s="4">
        <f t="shared" si="5"/>
        <v>11.799999999999999</v>
      </c>
      <c r="K7" s="34">
        <f t="shared" si="1"/>
        <v>1</v>
      </c>
      <c r="L7" s="6">
        <f t="shared" si="2"/>
        <v>23.6</v>
      </c>
      <c r="M7" s="5">
        <f t="shared" si="3"/>
        <v>1</v>
      </c>
      <c r="O7" s="19">
        <v>3</v>
      </c>
      <c r="P7" s="19">
        <f t="shared" si="6"/>
        <v>11.8</v>
      </c>
      <c r="Q7" s="19">
        <f t="shared" si="7"/>
        <v>3</v>
      </c>
      <c r="R7" s="19">
        <f t="shared" si="8"/>
        <v>11.399999999999999</v>
      </c>
      <c r="S7" s="19">
        <f t="shared" si="9"/>
        <v>3</v>
      </c>
      <c r="T7" s="19">
        <f t="shared" si="10"/>
        <v>23.049999999999997</v>
      </c>
      <c r="U7" s="19">
        <f t="shared" si="11"/>
        <v>2</v>
      </c>
    </row>
    <row r="8" spans="1:21" ht="18" x14ac:dyDescent="0.25">
      <c r="A8" s="57">
        <v>27</v>
      </c>
      <c r="B8" s="53" t="s">
        <v>47</v>
      </c>
      <c r="C8" s="56" t="s">
        <v>10</v>
      </c>
      <c r="D8" s="51">
        <v>2.8</v>
      </c>
      <c r="E8" s="30">
        <v>8.85</v>
      </c>
      <c r="F8" s="4">
        <f t="shared" si="4"/>
        <v>11.649999999999999</v>
      </c>
      <c r="G8" s="34">
        <f t="shared" si="0"/>
        <v>4</v>
      </c>
      <c r="H8" s="31">
        <v>3.2</v>
      </c>
      <c r="I8" s="30">
        <v>8.1999999999999993</v>
      </c>
      <c r="J8" s="4">
        <f t="shared" si="5"/>
        <v>11.399999999999999</v>
      </c>
      <c r="K8" s="34">
        <f t="shared" si="1"/>
        <v>3</v>
      </c>
      <c r="L8" s="6">
        <f t="shared" si="2"/>
        <v>23.049999999999997</v>
      </c>
      <c r="M8" s="5">
        <f t="shared" si="3"/>
        <v>2</v>
      </c>
      <c r="O8" s="19">
        <v>4</v>
      </c>
      <c r="P8" s="19">
        <f t="shared" si="6"/>
        <v>11.649999999999999</v>
      </c>
      <c r="Q8" s="19">
        <f t="shared" si="7"/>
        <v>4</v>
      </c>
      <c r="R8" s="19">
        <f t="shared" si="8"/>
        <v>10.9</v>
      </c>
      <c r="S8" s="19">
        <f t="shared" si="9"/>
        <v>4</v>
      </c>
      <c r="T8" s="19">
        <f t="shared" si="10"/>
        <v>22.9</v>
      </c>
      <c r="U8" s="19">
        <f t="shared" si="11"/>
        <v>3</v>
      </c>
    </row>
    <row r="9" spans="1:21" ht="18" x14ac:dyDescent="0.25">
      <c r="A9" s="57">
        <v>28</v>
      </c>
      <c r="B9" s="53" t="s">
        <v>48</v>
      </c>
      <c r="C9" s="56" t="s">
        <v>10</v>
      </c>
      <c r="D9" s="51">
        <v>2.8</v>
      </c>
      <c r="E9" s="30">
        <v>8.65</v>
      </c>
      <c r="F9" s="4">
        <f t="shared" si="4"/>
        <v>11.45</v>
      </c>
      <c r="G9" s="34">
        <f t="shared" si="0"/>
        <v>7</v>
      </c>
      <c r="H9" s="31">
        <v>3.1</v>
      </c>
      <c r="I9" s="30">
        <v>8.35</v>
      </c>
      <c r="J9" s="4">
        <f t="shared" si="5"/>
        <v>11.45</v>
      </c>
      <c r="K9" s="34">
        <f t="shared" si="1"/>
        <v>2</v>
      </c>
      <c r="L9" s="6">
        <f t="shared" si="2"/>
        <v>22.9</v>
      </c>
      <c r="M9" s="5">
        <f t="shared" si="3"/>
        <v>3</v>
      </c>
      <c r="O9" s="19">
        <v>5</v>
      </c>
      <c r="P9" s="19">
        <f t="shared" si="6"/>
        <v>11.600000000000001</v>
      </c>
      <c r="Q9" s="19">
        <f t="shared" si="7"/>
        <v>5</v>
      </c>
      <c r="R9" s="19">
        <f t="shared" si="8"/>
        <v>10.85</v>
      </c>
      <c r="S9" s="19">
        <f t="shared" si="9"/>
        <v>5</v>
      </c>
      <c r="T9" s="19">
        <f t="shared" si="10"/>
        <v>22.65</v>
      </c>
      <c r="U9" s="19">
        <f t="shared" si="11"/>
        <v>4</v>
      </c>
    </row>
    <row r="10" spans="1:21" ht="18" x14ac:dyDescent="0.25">
      <c r="A10" s="55">
        <v>29</v>
      </c>
      <c r="B10" s="53" t="s">
        <v>49</v>
      </c>
      <c r="C10" s="56" t="s">
        <v>10</v>
      </c>
      <c r="D10" s="51">
        <v>2.9</v>
      </c>
      <c r="E10" s="30">
        <v>9.0500000000000007</v>
      </c>
      <c r="F10" s="4">
        <f t="shared" si="4"/>
        <v>11.950000000000001</v>
      </c>
      <c r="G10" s="34">
        <f t="shared" si="0"/>
        <v>2</v>
      </c>
      <c r="H10" s="31">
        <v>3.2</v>
      </c>
      <c r="I10" s="30">
        <v>7.5</v>
      </c>
      <c r="J10" s="4">
        <f t="shared" si="5"/>
        <v>10.7</v>
      </c>
      <c r="K10" s="34">
        <f t="shared" si="1"/>
        <v>6</v>
      </c>
      <c r="L10" s="6">
        <f t="shared" si="2"/>
        <v>22.65</v>
      </c>
      <c r="M10" s="5">
        <f t="shared" si="3"/>
        <v>4</v>
      </c>
      <c r="O10" s="19">
        <v>6</v>
      </c>
      <c r="P10" s="19">
        <f t="shared" si="6"/>
        <v>11.55</v>
      </c>
      <c r="Q10" s="19">
        <f t="shared" si="7"/>
        <v>6</v>
      </c>
      <c r="R10" s="19">
        <f t="shared" si="8"/>
        <v>10.7</v>
      </c>
      <c r="S10" s="19">
        <f t="shared" si="9"/>
        <v>6</v>
      </c>
      <c r="T10" s="19">
        <f t="shared" si="10"/>
        <v>22.450000000000003</v>
      </c>
      <c r="U10" s="19">
        <f t="shared" si="11"/>
        <v>5</v>
      </c>
    </row>
    <row r="11" spans="1:21" ht="18" x14ac:dyDescent="0.25">
      <c r="A11" s="55">
        <v>30</v>
      </c>
      <c r="B11" s="53" t="s">
        <v>50</v>
      </c>
      <c r="C11" s="56" t="s">
        <v>10</v>
      </c>
      <c r="D11" s="51">
        <v>2.8</v>
      </c>
      <c r="E11" s="30">
        <v>9.9</v>
      </c>
      <c r="F11" s="4">
        <f t="shared" si="4"/>
        <v>12.7</v>
      </c>
      <c r="G11" s="34">
        <f t="shared" si="0"/>
        <v>1</v>
      </c>
      <c r="H11" s="31">
        <v>3.1</v>
      </c>
      <c r="I11" s="30">
        <v>7.8</v>
      </c>
      <c r="J11" s="4">
        <f t="shared" si="5"/>
        <v>10.9</v>
      </c>
      <c r="K11" s="34">
        <f t="shared" si="1"/>
        <v>4</v>
      </c>
      <c r="L11" s="6">
        <f t="shared" si="2"/>
        <v>23.6</v>
      </c>
      <c r="M11" s="5">
        <f t="shared" si="3"/>
        <v>1</v>
      </c>
      <c r="O11" s="19">
        <v>7</v>
      </c>
      <c r="P11" s="19">
        <f t="shared" si="6"/>
        <v>11.45</v>
      </c>
      <c r="Q11" s="19">
        <f t="shared" si="7"/>
        <v>7</v>
      </c>
      <c r="R11" s="19">
        <f t="shared" si="8"/>
        <v>10.7</v>
      </c>
      <c r="S11" s="19">
        <f t="shared" si="9"/>
        <v>6</v>
      </c>
      <c r="T11" s="19">
        <f t="shared" si="10"/>
        <v>22.25</v>
      </c>
      <c r="U11" s="19">
        <f t="shared" si="11"/>
        <v>6</v>
      </c>
    </row>
    <row r="12" spans="1:21" ht="18.75" thickBot="1" x14ac:dyDescent="0.3">
      <c r="A12" s="58">
        <v>31</v>
      </c>
      <c r="B12" s="59" t="s">
        <v>51</v>
      </c>
      <c r="C12" s="60" t="s">
        <v>18</v>
      </c>
      <c r="D12" s="52">
        <v>2</v>
      </c>
      <c r="E12" s="33">
        <v>8.35</v>
      </c>
      <c r="F12" s="27">
        <f t="shared" si="4"/>
        <v>10.35</v>
      </c>
      <c r="G12" s="35">
        <f t="shared" si="0"/>
        <v>8</v>
      </c>
      <c r="H12" s="32">
        <v>2.8</v>
      </c>
      <c r="I12" s="33">
        <v>7.35</v>
      </c>
      <c r="J12" s="27">
        <f t="shared" si="5"/>
        <v>10.149999999999999</v>
      </c>
      <c r="K12" s="35">
        <f t="shared" si="1"/>
        <v>7</v>
      </c>
      <c r="L12" s="29">
        <f t="shared" si="2"/>
        <v>20.5</v>
      </c>
      <c r="M12" s="28">
        <f t="shared" si="3"/>
        <v>7</v>
      </c>
      <c r="O12" s="19">
        <v>8</v>
      </c>
      <c r="P12" s="19">
        <f t="shared" si="6"/>
        <v>10.35</v>
      </c>
      <c r="Q12" s="19">
        <f t="shared" si="7"/>
        <v>8</v>
      </c>
      <c r="R12" s="19">
        <f t="shared" si="8"/>
        <v>10.149999999999999</v>
      </c>
      <c r="S12" s="19">
        <f t="shared" si="9"/>
        <v>7</v>
      </c>
      <c r="T12" s="19">
        <f t="shared" si="10"/>
        <v>20.5</v>
      </c>
      <c r="U12" s="19">
        <f t="shared" si="11"/>
        <v>7</v>
      </c>
    </row>
    <row r="13" spans="1:21" s="16" customFormat="1" ht="21.75" thickBot="1" x14ac:dyDescent="0.4">
      <c r="A13" s="7"/>
      <c r="B13" s="8"/>
      <c r="C13" s="8"/>
      <c r="D13" s="9"/>
      <c r="E13" s="10"/>
      <c r="F13" s="13"/>
      <c r="G13" s="14"/>
      <c r="H13" s="9"/>
      <c r="I13" s="10"/>
      <c r="J13" s="13"/>
      <c r="K13" s="14"/>
      <c r="L13" s="13"/>
      <c r="M13" s="15"/>
    </row>
    <row r="14" spans="1:21" ht="38.25" thickBot="1" x14ac:dyDescent="0.55000000000000004">
      <c r="A14" s="72" t="s">
        <v>52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4"/>
    </row>
    <row r="15" spans="1:21" ht="18.75" thickBot="1" x14ac:dyDescent="0.3">
      <c r="A15" s="1" t="s">
        <v>0</v>
      </c>
      <c r="B15" s="2" t="s">
        <v>1</v>
      </c>
      <c r="C15" s="3" t="s">
        <v>2</v>
      </c>
      <c r="D15" s="75" t="s">
        <v>3</v>
      </c>
      <c r="E15" s="76"/>
      <c r="F15" s="76"/>
      <c r="G15" s="77"/>
      <c r="H15" s="75" t="s">
        <v>4</v>
      </c>
      <c r="I15" s="76"/>
      <c r="J15" s="76"/>
      <c r="K15" s="77"/>
      <c r="L15" s="78" t="s">
        <v>5</v>
      </c>
      <c r="M15" s="79"/>
      <c r="O15" s="21"/>
      <c r="P15" s="21" t="s">
        <v>3</v>
      </c>
      <c r="Q15" s="21"/>
      <c r="R15" s="22" t="s">
        <v>4</v>
      </c>
      <c r="S15" s="22"/>
      <c r="T15" s="22" t="s">
        <v>5</v>
      </c>
      <c r="U15" s="22"/>
    </row>
    <row r="16" spans="1:21" ht="18.75" thickBot="1" x14ac:dyDescent="0.3">
      <c r="A16" s="20"/>
      <c r="B16" s="36"/>
      <c r="C16" s="37"/>
      <c r="D16" s="38" t="s">
        <v>6</v>
      </c>
      <c r="E16" s="39" t="s">
        <v>7</v>
      </c>
      <c r="F16" s="40" t="s">
        <v>8</v>
      </c>
      <c r="G16" s="41" t="s">
        <v>9</v>
      </c>
      <c r="H16" s="38" t="s">
        <v>6</v>
      </c>
      <c r="I16" s="39" t="s">
        <v>7</v>
      </c>
      <c r="J16" s="40" t="s">
        <v>8</v>
      </c>
      <c r="K16" s="46" t="s">
        <v>9</v>
      </c>
      <c r="L16" s="45" t="s">
        <v>8</v>
      </c>
      <c r="M16" s="41" t="s">
        <v>9</v>
      </c>
      <c r="O16" s="23"/>
      <c r="P16" s="23"/>
      <c r="Q16" s="23"/>
      <c r="R16" s="23"/>
      <c r="S16" s="23"/>
      <c r="T16" s="23"/>
      <c r="U16" s="23"/>
    </row>
    <row r="17" spans="1:21" ht="18" x14ac:dyDescent="0.25">
      <c r="A17" s="57">
        <v>35</v>
      </c>
      <c r="B17" s="53" t="s">
        <v>53</v>
      </c>
      <c r="C17" s="56" t="s">
        <v>10</v>
      </c>
      <c r="D17" s="42">
        <v>2.8</v>
      </c>
      <c r="E17" s="43">
        <v>9.25</v>
      </c>
      <c r="F17" s="24">
        <f>D17+E17</f>
        <v>12.05</v>
      </c>
      <c r="G17" s="44">
        <f>VLOOKUP(F17,P$17:Q$28,2,FALSE)</f>
        <v>2</v>
      </c>
      <c r="H17" s="42">
        <v>3</v>
      </c>
      <c r="I17" s="43">
        <v>8.25</v>
      </c>
      <c r="J17" s="24">
        <f>H17+I17</f>
        <v>11.25</v>
      </c>
      <c r="K17" s="44">
        <f>VLOOKUP(J17,R$17:S$28,2,FALSE)</f>
        <v>1</v>
      </c>
      <c r="L17" s="26">
        <f t="shared" ref="L17" si="12">F17+J17</f>
        <v>23.3</v>
      </c>
      <c r="M17" s="25">
        <f>VLOOKUP(L17,T$17:U$28,2,FALSE)</f>
        <v>1</v>
      </c>
      <c r="O17" s="19">
        <v>1</v>
      </c>
      <c r="P17" s="19">
        <f>LARGE(F$17:F$28,$O17)</f>
        <v>12.149999999999999</v>
      </c>
      <c r="Q17" s="19">
        <f>IF(P17=P16,Q16,Q16+1)</f>
        <v>1</v>
      </c>
      <c r="R17" s="19">
        <f>LARGE(J$17:J$28,$O17)</f>
        <v>11.25</v>
      </c>
      <c r="S17" s="19">
        <f>IF(R17=R16,S16,S16+1)</f>
        <v>1</v>
      </c>
      <c r="T17" s="19">
        <f>LARGE(L$17:L$28,$O17)</f>
        <v>23.3</v>
      </c>
      <c r="U17" s="19">
        <f>IF(T17=T16,U16,U16+1)</f>
        <v>1</v>
      </c>
    </row>
    <row r="18" spans="1:21" ht="18" x14ac:dyDescent="0.25">
      <c r="A18" s="57">
        <v>36</v>
      </c>
      <c r="B18" s="53" t="s">
        <v>54</v>
      </c>
      <c r="C18" s="56" t="s">
        <v>10</v>
      </c>
      <c r="D18" s="31">
        <v>2.8</v>
      </c>
      <c r="E18" s="30">
        <v>8.9</v>
      </c>
      <c r="F18" s="4">
        <f t="shared" ref="F18:F28" si="13">D18+E18</f>
        <v>11.7</v>
      </c>
      <c r="G18" s="34">
        <f t="shared" ref="G18:G28" si="14">VLOOKUP(F18,P$17:Q$28,2,FALSE)</f>
        <v>5</v>
      </c>
      <c r="H18" s="31">
        <v>2.9</v>
      </c>
      <c r="I18" s="30">
        <v>8.25</v>
      </c>
      <c r="J18" s="4">
        <f t="shared" ref="J18:J28" si="15">H18+I18</f>
        <v>11.15</v>
      </c>
      <c r="K18" s="34">
        <f t="shared" ref="K18:K28" si="16">VLOOKUP(J18,R$17:S$28,2,FALSE)</f>
        <v>3</v>
      </c>
      <c r="L18" s="6">
        <f t="shared" ref="L18:L28" si="17">F18+J18</f>
        <v>22.85</v>
      </c>
      <c r="M18" s="5">
        <f t="shared" ref="M18:M28" si="18">VLOOKUP(L18,T$17:U$28,2,FALSE)</f>
        <v>3</v>
      </c>
      <c r="O18" s="19">
        <v>2</v>
      </c>
      <c r="P18" s="19">
        <f t="shared" ref="P18:P28" si="19">LARGE(F$17:F$28,$O18)</f>
        <v>12.05</v>
      </c>
      <c r="Q18" s="19">
        <f t="shared" ref="Q18:Q28" si="20">IF(P18=P17,Q17,Q17+1)</f>
        <v>2</v>
      </c>
      <c r="R18" s="19">
        <f t="shared" ref="R18:R28" si="21">LARGE(J$17:J$28,$O18)</f>
        <v>11.200000000000001</v>
      </c>
      <c r="S18" s="19">
        <f t="shared" ref="S18:S28" si="22">IF(R18=R17,S17,S17+1)</f>
        <v>2</v>
      </c>
      <c r="T18" s="19">
        <f t="shared" ref="T18:T28" si="23">LARGE(L$17:L$28,$O18)</f>
        <v>23.25</v>
      </c>
      <c r="U18" s="19">
        <f t="shared" ref="U18:U28" si="24">IF(T18=T17,U17,U17+1)</f>
        <v>2</v>
      </c>
    </row>
    <row r="19" spans="1:21" ht="18" x14ac:dyDescent="0.25">
      <c r="A19" s="57">
        <v>37</v>
      </c>
      <c r="B19" s="53" t="s">
        <v>11</v>
      </c>
      <c r="C19" s="56" t="s">
        <v>10</v>
      </c>
      <c r="D19" s="31">
        <v>2</v>
      </c>
      <c r="E19" s="30">
        <v>9</v>
      </c>
      <c r="F19" s="4">
        <f t="shared" si="13"/>
        <v>11</v>
      </c>
      <c r="G19" s="34">
        <f t="shared" si="14"/>
        <v>9</v>
      </c>
      <c r="H19" s="31">
        <v>2.9</v>
      </c>
      <c r="I19" s="30">
        <v>8.3000000000000007</v>
      </c>
      <c r="J19" s="4">
        <f t="shared" si="15"/>
        <v>11.200000000000001</v>
      </c>
      <c r="K19" s="34">
        <f t="shared" si="16"/>
        <v>2</v>
      </c>
      <c r="L19" s="6">
        <f t="shared" si="17"/>
        <v>22.200000000000003</v>
      </c>
      <c r="M19" s="5">
        <f t="shared" si="18"/>
        <v>8</v>
      </c>
      <c r="O19" s="19">
        <v>3</v>
      </c>
      <c r="P19" s="19">
        <f t="shared" si="19"/>
        <v>11.95</v>
      </c>
      <c r="Q19" s="19">
        <f t="shared" si="20"/>
        <v>3</v>
      </c>
      <c r="R19" s="19">
        <f t="shared" si="21"/>
        <v>11.15</v>
      </c>
      <c r="S19" s="19">
        <f t="shared" si="22"/>
        <v>3</v>
      </c>
      <c r="T19" s="19">
        <f t="shared" si="23"/>
        <v>22.85</v>
      </c>
      <c r="U19" s="19">
        <f t="shared" si="24"/>
        <v>3</v>
      </c>
    </row>
    <row r="20" spans="1:21" ht="18" x14ac:dyDescent="0.25">
      <c r="A20" s="57">
        <v>38</v>
      </c>
      <c r="B20" s="53" t="s">
        <v>55</v>
      </c>
      <c r="C20" s="56" t="s">
        <v>10</v>
      </c>
      <c r="D20" s="31">
        <v>0</v>
      </c>
      <c r="E20" s="30">
        <v>0</v>
      </c>
      <c r="F20" s="4">
        <f t="shared" si="13"/>
        <v>0</v>
      </c>
      <c r="G20" s="34">
        <f t="shared" si="14"/>
        <v>12</v>
      </c>
      <c r="H20" s="31">
        <v>0</v>
      </c>
      <c r="I20" s="30">
        <v>0</v>
      </c>
      <c r="J20" s="4">
        <f t="shared" si="15"/>
        <v>0</v>
      </c>
      <c r="K20" s="34">
        <f t="shared" si="16"/>
        <v>10</v>
      </c>
      <c r="L20" s="6">
        <f t="shared" si="17"/>
        <v>0</v>
      </c>
      <c r="M20" s="5">
        <f t="shared" si="18"/>
        <v>10</v>
      </c>
      <c r="O20" s="19">
        <v>4</v>
      </c>
      <c r="P20" s="19">
        <f t="shared" si="19"/>
        <v>11.75</v>
      </c>
      <c r="Q20" s="19">
        <f t="shared" si="20"/>
        <v>4</v>
      </c>
      <c r="R20" s="19">
        <f t="shared" si="21"/>
        <v>11.100000000000001</v>
      </c>
      <c r="S20" s="19">
        <f t="shared" si="22"/>
        <v>4</v>
      </c>
      <c r="T20" s="19">
        <f t="shared" si="23"/>
        <v>22.700000000000003</v>
      </c>
      <c r="U20" s="19">
        <f t="shared" si="24"/>
        <v>4</v>
      </c>
    </row>
    <row r="21" spans="1:21" ht="18" x14ac:dyDescent="0.25">
      <c r="A21" s="55">
        <v>39</v>
      </c>
      <c r="B21" s="53" t="s">
        <v>56</v>
      </c>
      <c r="C21" s="56" t="s">
        <v>10</v>
      </c>
      <c r="D21" s="31">
        <v>2.8</v>
      </c>
      <c r="E21" s="30">
        <v>8.9499999999999993</v>
      </c>
      <c r="F21" s="4">
        <f t="shared" si="13"/>
        <v>11.75</v>
      </c>
      <c r="G21" s="34">
        <f t="shared" si="14"/>
        <v>4</v>
      </c>
      <c r="H21" s="31">
        <v>2.9</v>
      </c>
      <c r="I21" s="30">
        <v>7.95</v>
      </c>
      <c r="J21" s="4">
        <f t="shared" si="15"/>
        <v>10.85</v>
      </c>
      <c r="K21" s="34">
        <f t="shared" si="16"/>
        <v>7</v>
      </c>
      <c r="L21" s="6">
        <f t="shared" si="17"/>
        <v>22.6</v>
      </c>
      <c r="M21" s="5">
        <f t="shared" si="18"/>
        <v>6</v>
      </c>
      <c r="O21" s="19">
        <v>5</v>
      </c>
      <c r="P21" s="19">
        <f t="shared" si="19"/>
        <v>11.7</v>
      </c>
      <c r="Q21" s="19">
        <f t="shared" si="20"/>
        <v>5</v>
      </c>
      <c r="R21" s="19">
        <f t="shared" si="21"/>
        <v>11.100000000000001</v>
      </c>
      <c r="S21" s="19">
        <f t="shared" si="22"/>
        <v>4</v>
      </c>
      <c r="T21" s="19">
        <f t="shared" si="23"/>
        <v>22.7</v>
      </c>
      <c r="U21" s="19">
        <f t="shared" si="24"/>
        <v>4</v>
      </c>
    </row>
    <row r="22" spans="1:21" ht="18" x14ac:dyDescent="0.25">
      <c r="A22" s="55">
        <v>40</v>
      </c>
      <c r="B22" s="53" t="s">
        <v>57</v>
      </c>
      <c r="C22" s="56" t="s">
        <v>10</v>
      </c>
      <c r="D22" s="31">
        <v>2.8</v>
      </c>
      <c r="E22" s="30">
        <v>9.35</v>
      </c>
      <c r="F22" s="4">
        <f t="shared" si="13"/>
        <v>12.149999999999999</v>
      </c>
      <c r="G22" s="34">
        <f t="shared" si="14"/>
        <v>1</v>
      </c>
      <c r="H22" s="31">
        <v>3.1</v>
      </c>
      <c r="I22" s="30">
        <v>8</v>
      </c>
      <c r="J22" s="4">
        <f t="shared" si="15"/>
        <v>11.1</v>
      </c>
      <c r="K22" s="34">
        <f t="shared" si="16"/>
        <v>4</v>
      </c>
      <c r="L22" s="6">
        <f t="shared" si="17"/>
        <v>23.25</v>
      </c>
      <c r="M22" s="5">
        <f t="shared" si="18"/>
        <v>2</v>
      </c>
      <c r="O22" s="19">
        <v>6</v>
      </c>
      <c r="P22" s="19">
        <f t="shared" si="19"/>
        <v>11.649999999999999</v>
      </c>
      <c r="Q22" s="19">
        <f t="shared" si="20"/>
        <v>6</v>
      </c>
      <c r="R22" s="19">
        <f t="shared" si="21"/>
        <v>11.1</v>
      </c>
      <c r="S22" s="19">
        <f t="shared" si="22"/>
        <v>4</v>
      </c>
      <c r="T22" s="19">
        <f t="shared" si="23"/>
        <v>22.65</v>
      </c>
      <c r="U22" s="19">
        <f t="shared" si="24"/>
        <v>5</v>
      </c>
    </row>
    <row r="23" spans="1:21" ht="18" x14ac:dyDescent="0.25">
      <c r="A23" s="57">
        <v>41</v>
      </c>
      <c r="B23" s="53" t="s">
        <v>58</v>
      </c>
      <c r="C23" s="56" t="s">
        <v>10</v>
      </c>
      <c r="D23" s="31">
        <v>2</v>
      </c>
      <c r="E23" s="30">
        <v>9.35</v>
      </c>
      <c r="F23" s="4">
        <f t="shared" si="13"/>
        <v>11.35</v>
      </c>
      <c r="G23" s="34">
        <f t="shared" si="14"/>
        <v>8</v>
      </c>
      <c r="H23" s="31">
        <v>2.8</v>
      </c>
      <c r="I23" s="30">
        <v>8.3000000000000007</v>
      </c>
      <c r="J23" s="4">
        <f t="shared" si="15"/>
        <v>11.100000000000001</v>
      </c>
      <c r="K23" s="34">
        <f t="shared" si="16"/>
        <v>4</v>
      </c>
      <c r="L23" s="6">
        <f t="shared" si="17"/>
        <v>22.450000000000003</v>
      </c>
      <c r="M23" s="5">
        <f t="shared" si="18"/>
        <v>7</v>
      </c>
      <c r="O23" s="19">
        <v>7</v>
      </c>
      <c r="P23" s="19">
        <f t="shared" si="19"/>
        <v>11.6</v>
      </c>
      <c r="Q23" s="19">
        <f t="shared" si="20"/>
        <v>7</v>
      </c>
      <c r="R23" s="19">
        <f t="shared" si="21"/>
        <v>11.05</v>
      </c>
      <c r="S23" s="19">
        <f t="shared" si="22"/>
        <v>5</v>
      </c>
      <c r="T23" s="19">
        <f t="shared" si="23"/>
        <v>22.6</v>
      </c>
      <c r="U23" s="19">
        <f t="shared" si="24"/>
        <v>6</v>
      </c>
    </row>
    <row r="24" spans="1:21" ht="18" x14ac:dyDescent="0.25">
      <c r="A24" s="57">
        <v>42</v>
      </c>
      <c r="B24" s="53" t="s">
        <v>59</v>
      </c>
      <c r="C24" s="56" t="s">
        <v>10</v>
      </c>
      <c r="D24" s="31">
        <v>2.8</v>
      </c>
      <c r="E24" s="30">
        <v>9.15</v>
      </c>
      <c r="F24" s="4">
        <f t="shared" si="13"/>
        <v>11.95</v>
      </c>
      <c r="G24" s="34">
        <f t="shared" si="14"/>
        <v>3</v>
      </c>
      <c r="H24" s="31">
        <v>3</v>
      </c>
      <c r="I24" s="30">
        <v>7.7</v>
      </c>
      <c r="J24" s="4">
        <f t="shared" si="15"/>
        <v>10.7</v>
      </c>
      <c r="K24" s="34">
        <f t="shared" si="16"/>
        <v>8</v>
      </c>
      <c r="L24" s="6">
        <f t="shared" si="17"/>
        <v>22.65</v>
      </c>
      <c r="M24" s="5">
        <f t="shared" si="18"/>
        <v>5</v>
      </c>
      <c r="O24" s="19">
        <v>8</v>
      </c>
      <c r="P24" s="19">
        <f t="shared" si="19"/>
        <v>11.35</v>
      </c>
      <c r="Q24" s="19">
        <f t="shared" si="20"/>
        <v>8</v>
      </c>
      <c r="R24" s="19">
        <f t="shared" si="21"/>
        <v>11</v>
      </c>
      <c r="S24" s="19">
        <f t="shared" si="22"/>
        <v>6</v>
      </c>
      <c r="T24" s="19">
        <f t="shared" si="23"/>
        <v>22.450000000000003</v>
      </c>
      <c r="U24" s="19">
        <f t="shared" si="24"/>
        <v>7</v>
      </c>
    </row>
    <row r="25" spans="1:21" ht="18" x14ac:dyDescent="0.25">
      <c r="A25" s="57">
        <v>43</v>
      </c>
      <c r="B25" s="70" t="s">
        <v>67</v>
      </c>
      <c r="C25" s="71" t="s">
        <v>10</v>
      </c>
      <c r="D25" s="31">
        <v>2</v>
      </c>
      <c r="E25" s="30">
        <v>9.6</v>
      </c>
      <c r="F25" s="4">
        <f t="shared" si="13"/>
        <v>11.6</v>
      </c>
      <c r="G25" s="34">
        <f t="shared" si="14"/>
        <v>7</v>
      </c>
      <c r="H25" s="31">
        <v>2.8</v>
      </c>
      <c r="I25" s="30">
        <v>8.3000000000000007</v>
      </c>
      <c r="J25" s="4">
        <f t="shared" si="15"/>
        <v>11.100000000000001</v>
      </c>
      <c r="K25" s="34">
        <f t="shared" si="16"/>
        <v>4</v>
      </c>
      <c r="L25" s="6">
        <f t="shared" si="17"/>
        <v>22.700000000000003</v>
      </c>
      <c r="M25" s="5">
        <f t="shared" si="18"/>
        <v>4</v>
      </c>
      <c r="O25" s="19">
        <v>9</v>
      </c>
      <c r="P25" s="19">
        <f t="shared" si="19"/>
        <v>11</v>
      </c>
      <c r="Q25" s="19">
        <f t="shared" si="20"/>
        <v>9</v>
      </c>
      <c r="R25" s="19">
        <f t="shared" si="21"/>
        <v>10.85</v>
      </c>
      <c r="S25" s="19">
        <f t="shared" si="22"/>
        <v>7</v>
      </c>
      <c r="T25" s="19">
        <f t="shared" si="23"/>
        <v>22.200000000000003</v>
      </c>
      <c r="U25" s="19">
        <f t="shared" si="24"/>
        <v>8</v>
      </c>
    </row>
    <row r="26" spans="1:21" ht="18" x14ac:dyDescent="0.25">
      <c r="A26" s="57">
        <v>44</v>
      </c>
      <c r="B26" s="53" t="s">
        <v>60</v>
      </c>
      <c r="C26" s="56" t="s">
        <v>10</v>
      </c>
      <c r="D26" s="31">
        <v>2.8</v>
      </c>
      <c r="E26" s="30">
        <v>8.85</v>
      </c>
      <c r="F26" s="4">
        <f t="shared" si="13"/>
        <v>11.649999999999999</v>
      </c>
      <c r="G26" s="34">
        <f t="shared" si="14"/>
        <v>6</v>
      </c>
      <c r="H26" s="31">
        <v>3</v>
      </c>
      <c r="I26" s="30">
        <v>8.0500000000000007</v>
      </c>
      <c r="J26" s="4">
        <f t="shared" si="15"/>
        <v>11.05</v>
      </c>
      <c r="K26" s="34">
        <f t="shared" si="16"/>
        <v>5</v>
      </c>
      <c r="L26" s="6">
        <f t="shared" si="17"/>
        <v>22.7</v>
      </c>
      <c r="M26" s="5">
        <f t="shared" si="18"/>
        <v>4</v>
      </c>
      <c r="O26" s="19">
        <v>10</v>
      </c>
      <c r="P26" s="19">
        <f t="shared" si="19"/>
        <v>10.050000000000001</v>
      </c>
      <c r="Q26" s="19">
        <f t="shared" si="20"/>
        <v>10</v>
      </c>
      <c r="R26" s="19">
        <f t="shared" si="21"/>
        <v>10.7</v>
      </c>
      <c r="S26" s="19">
        <f t="shared" si="22"/>
        <v>8</v>
      </c>
      <c r="T26" s="19">
        <f t="shared" si="23"/>
        <v>20.400000000000002</v>
      </c>
      <c r="U26" s="19">
        <f t="shared" si="24"/>
        <v>9</v>
      </c>
    </row>
    <row r="27" spans="1:21" ht="18" x14ac:dyDescent="0.25">
      <c r="A27" s="55">
        <v>45</v>
      </c>
      <c r="B27" s="53" t="s">
        <v>61</v>
      </c>
      <c r="C27" s="56" t="s">
        <v>39</v>
      </c>
      <c r="D27" s="31">
        <v>1</v>
      </c>
      <c r="E27" s="30">
        <v>9.0500000000000007</v>
      </c>
      <c r="F27" s="4">
        <f t="shared" si="13"/>
        <v>10.050000000000001</v>
      </c>
      <c r="G27" s="34">
        <f t="shared" si="14"/>
        <v>10</v>
      </c>
      <c r="H27" s="31">
        <v>2.2999999999999998</v>
      </c>
      <c r="I27" s="30">
        <v>8.0500000000000007</v>
      </c>
      <c r="J27" s="4">
        <f t="shared" si="15"/>
        <v>10.350000000000001</v>
      </c>
      <c r="K27" s="34">
        <f t="shared" si="16"/>
        <v>9</v>
      </c>
      <c r="L27" s="6">
        <f t="shared" si="17"/>
        <v>20.400000000000002</v>
      </c>
      <c r="M27" s="5">
        <f t="shared" si="18"/>
        <v>9</v>
      </c>
      <c r="O27" s="19">
        <v>11</v>
      </c>
      <c r="P27" s="19">
        <f t="shared" si="19"/>
        <v>9.4</v>
      </c>
      <c r="Q27" s="19">
        <f t="shared" si="20"/>
        <v>11</v>
      </c>
      <c r="R27" s="19">
        <f t="shared" si="21"/>
        <v>10.350000000000001</v>
      </c>
      <c r="S27" s="19">
        <f t="shared" si="22"/>
        <v>9</v>
      </c>
      <c r="T27" s="19">
        <f t="shared" si="23"/>
        <v>20.399999999999999</v>
      </c>
      <c r="U27" s="19">
        <f t="shared" si="24"/>
        <v>9</v>
      </c>
    </row>
    <row r="28" spans="1:21" ht="18.75" thickBot="1" x14ac:dyDescent="0.3">
      <c r="A28" s="64">
        <v>46</v>
      </c>
      <c r="B28" s="62" t="s">
        <v>62</v>
      </c>
      <c r="C28" s="63" t="s">
        <v>63</v>
      </c>
      <c r="D28" s="32">
        <v>2</v>
      </c>
      <c r="E28" s="33">
        <v>7.4</v>
      </c>
      <c r="F28" s="27">
        <f t="shared" si="13"/>
        <v>9.4</v>
      </c>
      <c r="G28" s="35">
        <f t="shared" si="14"/>
        <v>11</v>
      </c>
      <c r="H28" s="32">
        <v>2.7</v>
      </c>
      <c r="I28" s="33">
        <v>8.3000000000000007</v>
      </c>
      <c r="J28" s="27">
        <f t="shared" si="15"/>
        <v>11</v>
      </c>
      <c r="K28" s="35">
        <f t="shared" si="16"/>
        <v>6</v>
      </c>
      <c r="L28" s="29">
        <f t="shared" si="17"/>
        <v>20.399999999999999</v>
      </c>
      <c r="M28" s="28">
        <f t="shared" si="18"/>
        <v>9</v>
      </c>
      <c r="O28" s="19">
        <v>12</v>
      </c>
      <c r="P28" s="19">
        <f t="shared" si="19"/>
        <v>0</v>
      </c>
      <c r="Q28" s="19">
        <f t="shared" si="20"/>
        <v>12</v>
      </c>
      <c r="R28" s="19">
        <f t="shared" si="21"/>
        <v>0</v>
      </c>
      <c r="S28" s="19">
        <f t="shared" si="22"/>
        <v>10</v>
      </c>
      <c r="T28" s="19">
        <f t="shared" si="23"/>
        <v>0</v>
      </c>
      <c r="U28" s="19">
        <f t="shared" si="24"/>
        <v>10</v>
      </c>
    </row>
    <row r="29" spans="1:21" ht="21.75" thickBot="1" x14ac:dyDescent="0.4">
      <c r="A29" s="17"/>
      <c r="B29" s="18"/>
      <c r="C29" s="18"/>
      <c r="D29" s="9"/>
      <c r="E29" s="10"/>
      <c r="F29" s="11"/>
      <c r="G29" s="12"/>
      <c r="H29" s="9"/>
      <c r="I29" s="10"/>
      <c r="J29" s="11"/>
      <c r="K29" s="12"/>
      <c r="L29" s="11"/>
      <c r="M29" s="12"/>
    </row>
    <row r="30" spans="1:21" ht="38.25" thickBot="1" x14ac:dyDescent="0.55000000000000004">
      <c r="A30" s="72" t="s">
        <v>66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4"/>
    </row>
    <row r="31" spans="1:21" ht="18.75" thickBot="1" x14ac:dyDescent="0.3">
      <c r="A31" s="1" t="s">
        <v>0</v>
      </c>
      <c r="B31" s="2" t="s">
        <v>1</v>
      </c>
      <c r="C31" s="3" t="s">
        <v>2</v>
      </c>
      <c r="D31" s="75" t="s">
        <v>3</v>
      </c>
      <c r="E31" s="76"/>
      <c r="F31" s="76"/>
      <c r="G31" s="77"/>
      <c r="H31" s="75" t="s">
        <v>4</v>
      </c>
      <c r="I31" s="76"/>
      <c r="J31" s="76"/>
      <c r="K31" s="77"/>
      <c r="L31" s="78" t="s">
        <v>5</v>
      </c>
      <c r="M31" s="79"/>
      <c r="O31" s="21"/>
      <c r="P31" s="21" t="s">
        <v>3</v>
      </c>
      <c r="Q31" s="21"/>
      <c r="R31" s="22" t="s">
        <v>4</v>
      </c>
      <c r="S31" s="22"/>
      <c r="T31" s="22" t="s">
        <v>5</v>
      </c>
      <c r="U31" s="22"/>
    </row>
    <row r="32" spans="1:21" ht="18.75" thickBot="1" x14ac:dyDescent="0.3">
      <c r="A32" s="20"/>
      <c r="B32" s="36"/>
      <c r="C32" s="37"/>
      <c r="D32" s="38" t="s">
        <v>6</v>
      </c>
      <c r="E32" s="39" t="s">
        <v>7</v>
      </c>
      <c r="F32" s="40" t="s">
        <v>8</v>
      </c>
      <c r="G32" s="41" t="s">
        <v>9</v>
      </c>
      <c r="H32" s="38" t="s">
        <v>6</v>
      </c>
      <c r="I32" s="39" t="s">
        <v>7</v>
      </c>
      <c r="J32" s="40" t="s">
        <v>8</v>
      </c>
      <c r="K32" s="41" t="s">
        <v>9</v>
      </c>
      <c r="L32" s="45" t="s">
        <v>8</v>
      </c>
      <c r="M32" s="41" t="s">
        <v>9</v>
      </c>
      <c r="O32" s="23"/>
      <c r="P32" s="23"/>
      <c r="Q32" s="23"/>
      <c r="R32" s="23"/>
      <c r="S32" s="23"/>
      <c r="T32" s="23"/>
      <c r="U32" s="23"/>
    </row>
    <row r="33" spans="1:21" ht="18" x14ac:dyDescent="0.25">
      <c r="A33" s="57">
        <v>32</v>
      </c>
      <c r="B33" s="53" t="s">
        <v>64</v>
      </c>
      <c r="C33" s="66" t="s">
        <v>10</v>
      </c>
      <c r="D33" s="42">
        <v>2.8</v>
      </c>
      <c r="E33" s="43">
        <v>9.15</v>
      </c>
      <c r="F33" s="24">
        <v>11.95</v>
      </c>
      <c r="G33" s="44">
        <f>VLOOKUP(F33,P$33:Q$35,2,FALSE)</f>
        <v>3</v>
      </c>
      <c r="H33" s="42">
        <v>3</v>
      </c>
      <c r="I33" s="43">
        <v>8.3000000000000007</v>
      </c>
      <c r="J33" s="24">
        <f>H33+I33</f>
        <v>11.3</v>
      </c>
      <c r="K33" s="44">
        <f>VLOOKUP(J33,R$33:S$35,2,FALSE)</f>
        <v>2</v>
      </c>
      <c r="L33" s="26">
        <f t="shared" ref="L33" si="25">F33+J33</f>
        <v>23.25</v>
      </c>
      <c r="M33" s="25">
        <f>VLOOKUP(L33,T$33:U$35,2,FALSE)</f>
        <v>2</v>
      </c>
      <c r="O33" s="19">
        <v>1</v>
      </c>
      <c r="P33" s="19">
        <f>LARGE(F$33:F$35,$O33)</f>
        <v>12.2</v>
      </c>
      <c r="Q33" s="19">
        <f>IF(P33=P32,Q32,Q32+1)</f>
        <v>1</v>
      </c>
      <c r="R33" s="19">
        <f>LARGE(J$33:J$35,$O33)</f>
        <v>11.600000000000001</v>
      </c>
      <c r="S33" s="19">
        <f>IF(R33=R32,S32,S32+1)</f>
        <v>1</v>
      </c>
      <c r="T33" s="19">
        <f>LARGE(L$33:L$35,$O33)</f>
        <v>23.8</v>
      </c>
      <c r="U33" s="19">
        <f>IF(T33=T32,U32,U32+1)</f>
        <v>1</v>
      </c>
    </row>
    <row r="34" spans="1:21" ht="18" x14ac:dyDescent="0.25">
      <c r="A34" s="57">
        <v>33</v>
      </c>
      <c r="B34" s="53" t="s">
        <v>14</v>
      </c>
      <c r="C34" s="66" t="s">
        <v>10</v>
      </c>
      <c r="D34" s="31">
        <v>2.8</v>
      </c>
      <c r="E34" s="30">
        <v>9.3000000000000007</v>
      </c>
      <c r="F34" s="4">
        <f t="shared" ref="F34:F35" si="26">D34+E34</f>
        <v>12.100000000000001</v>
      </c>
      <c r="G34" s="34">
        <f t="shared" ref="G34:G35" si="27">VLOOKUP(F34,P$33:Q$35,2,FALSE)</f>
        <v>2</v>
      </c>
      <c r="H34" s="31">
        <v>3.1</v>
      </c>
      <c r="I34" s="30">
        <v>7.5</v>
      </c>
      <c r="J34" s="4">
        <f t="shared" ref="J34:J35" si="28">H34+I34</f>
        <v>10.6</v>
      </c>
      <c r="K34" s="34">
        <f t="shared" ref="K34:K35" si="29">VLOOKUP(J34,R$33:S$35,2,FALSE)</f>
        <v>3</v>
      </c>
      <c r="L34" s="6">
        <f t="shared" ref="L34:L35" si="30">F34+J34</f>
        <v>22.700000000000003</v>
      </c>
      <c r="M34" s="5">
        <f t="shared" ref="M34:M35" si="31">VLOOKUP(L34,T$33:U$35,2,FALSE)</f>
        <v>3</v>
      </c>
      <c r="O34" s="19">
        <v>2</v>
      </c>
      <c r="P34" s="19">
        <f t="shared" ref="P34:P35" si="32">LARGE(F$33:F$35,$O34)</f>
        <v>12.100000000000001</v>
      </c>
      <c r="Q34" s="19">
        <f t="shared" ref="Q34:Q35" si="33">IF(P34=P33,Q33,Q33+1)</f>
        <v>2</v>
      </c>
      <c r="R34" s="19">
        <f t="shared" ref="R34:R35" si="34">LARGE(J$33:J$35,$O34)</f>
        <v>11.3</v>
      </c>
      <c r="S34" s="19">
        <f t="shared" ref="S34:S35" si="35">IF(R34=R33,S33,S33+1)</f>
        <v>2</v>
      </c>
      <c r="T34" s="19">
        <f t="shared" ref="T34:T35" si="36">LARGE(L$33:L$35,$O34)</f>
        <v>23.25</v>
      </c>
      <c r="U34" s="19">
        <f t="shared" ref="U34:U35" si="37">IF(T34=T33,U33,U33+1)</f>
        <v>2</v>
      </c>
    </row>
    <row r="35" spans="1:21" ht="18.75" thickBot="1" x14ac:dyDescent="0.3">
      <c r="A35" s="64">
        <v>34</v>
      </c>
      <c r="B35" s="62" t="s">
        <v>65</v>
      </c>
      <c r="C35" s="69" t="s">
        <v>10</v>
      </c>
      <c r="D35" s="32">
        <v>2.8</v>
      </c>
      <c r="E35" s="33">
        <v>9.4</v>
      </c>
      <c r="F35" s="27">
        <f t="shared" si="26"/>
        <v>12.2</v>
      </c>
      <c r="G35" s="35">
        <f t="shared" si="27"/>
        <v>1</v>
      </c>
      <c r="H35" s="32">
        <v>3.2</v>
      </c>
      <c r="I35" s="33">
        <v>8.4</v>
      </c>
      <c r="J35" s="27">
        <f t="shared" si="28"/>
        <v>11.600000000000001</v>
      </c>
      <c r="K35" s="35">
        <f t="shared" si="29"/>
        <v>1</v>
      </c>
      <c r="L35" s="29">
        <f t="shared" si="30"/>
        <v>23.8</v>
      </c>
      <c r="M35" s="28">
        <f t="shared" si="31"/>
        <v>1</v>
      </c>
      <c r="O35" s="19">
        <v>3</v>
      </c>
      <c r="P35" s="19">
        <f t="shared" si="32"/>
        <v>11.95</v>
      </c>
      <c r="Q35" s="19">
        <f t="shared" si="33"/>
        <v>3</v>
      </c>
      <c r="R35" s="19">
        <f t="shared" si="34"/>
        <v>10.6</v>
      </c>
      <c r="S35" s="19">
        <f t="shared" si="35"/>
        <v>3</v>
      </c>
      <c r="T35" s="19">
        <f t="shared" si="36"/>
        <v>22.700000000000003</v>
      </c>
      <c r="U35" s="19">
        <f t="shared" si="37"/>
        <v>3</v>
      </c>
    </row>
  </sheetData>
  <mergeCells count="12">
    <mergeCell ref="A30:M30"/>
    <mergeCell ref="D31:G31"/>
    <mergeCell ref="H31:K31"/>
    <mergeCell ref="L31:M31"/>
    <mergeCell ref="A2:M2"/>
    <mergeCell ref="A14:M14"/>
    <mergeCell ref="L3:M3"/>
    <mergeCell ref="L15:M15"/>
    <mergeCell ref="D3:G3"/>
    <mergeCell ref="H3:K3"/>
    <mergeCell ref="D15:G15"/>
    <mergeCell ref="H15:K15"/>
  </mergeCells>
  <conditionalFormatting sqref="M4:M12 G4:G12 K4:K12 G16:G17 K16:K17 M15:M17 M32:M33 G32:G33 K32:K33">
    <cfRule type="cellIs" dxfId="20" priority="39" stopIfTrue="1" operator="equal">
      <formula>1</formula>
    </cfRule>
    <cfRule type="cellIs" dxfId="19" priority="40" stopIfTrue="1" operator="equal">
      <formula>2</formula>
    </cfRule>
    <cfRule type="cellIs" dxfId="18" priority="41" stopIfTrue="1" operator="equal">
      <formula>3</formula>
    </cfRule>
  </conditionalFormatting>
  <conditionalFormatting sqref="F5:F12 F17 F33">
    <cfRule type="cellIs" dxfId="17" priority="38" operator="equal">
      <formula>0</formula>
    </cfRule>
  </conditionalFormatting>
  <conditionalFormatting sqref="H4:I12 D5:F12 L5:L12 L17 D17:F17 H17:J17 H32:I33 D33:F33 L33">
    <cfRule type="cellIs" dxfId="16" priority="37" operator="equal">
      <formula>0</formula>
    </cfRule>
  </conditionalFormatting>
  <conditionalFormatting sqref="J5:J12 J17 J33">
    <cfRule type="cellIs" dxfId="15" priority="35" operator="equal">
      <formula>0</formula>
    </cfRule>
    <cfRule type="cellIs" priority="36" operator="equal">
      <formula>0</formula>
    </cfRule>
  </conditionalFormatting>
  <conditionalFormatting sqref="M5:M12 G5:G12 K5:K12 G17 K17 M17 M33 G33 K33">
    <cfRule type="cellIs" dxfId="14" priority="34" stopIfTrue="1" operator="equal">
      <formula>4</formula>
    </cfRule>
  </conditionalFormatting>
  <conditionalFormatting sqref="G18:G28 K18:K28 M18:M28">
    <cfRule type="cellIs" dxfId="13" priority="14" stopIfTrue="1" operator="equal">
      <formula>1</formula>
    </cfRule>
    <cfRule type="cellIs" dxfId="12" priority="15" stopIfTrue="1" operator="equal">
      <formula>2</formula>
    </cfRule>
    <cfRule type="cellIs" dxfId="11" priority="16" stopIfTrue="1" operator="equal">
      <formula>3</formula>
    </cfRule>
  </conditionalFormatting>
  <conditionalFormatting sqref="F18:F28">
    <cfRule type="cellIs" dxfId="10" priority="13" operator="equal">
      <formula>0</formula>
    </cfRule>
  </conditionalFormatting>
  <conditionalFormatting sqref="L18:L28 D18:F28 H18:J28">
    <cfRule type="cellIs" dxfId="9" priority="12" operator="equal">
      <formula>0</formula>
    </cfRule>
  </conditionalFormatting>
  <conditionalFormatting sqref="J18:J28">
    <cfRule type="cellIs" dxfId="8" priority="10" operator="equal">
      <formula>0</formula>
    </cfRule>
    <cfRule type="cellIs" priority="11" operator="equal">
      <formula>0</formula>
    </cfRule>
  </conditionalFormatting>
  <conditionalFormatting sqref="G18:G28 K18:K28 M18:M28">
    <cfRule type="cellIs" dxfId="7" priority="9" stopIfTrue="1" operator="equal">
      <formula>4</formula>
    </cfRule>
  </conditionalFormatting>
  <conditionalFormatting sqref="M34:M35 G34:G35 K34:K35">
    <cfRule type="cellIs" dxfId="6" priority="6" stopIfTrue="1" operator="equal">
      <formula>1</formula>
    </cfRule>
    <cfRule type="cellIs" dxfId="5" priority="7" stopIfTrue="1" operator="equal">
      <formula>2</formula>
    </cfRule>
    <cfRule type="cellIs" dxfId="4" priority="8" stopIfTrue="1" operator="equal">
      <formula>3</formula>
    </cfRule>
  </conditionalFormatting>
  <conditionalFormatting sqref="F34:F35">
    <cfRule type="cellIs" dxfId="3" priority="5" operator="equal">
      <formula>0</formula>
    </cfRule>
  </conditionalFormatting>
  <conditionalFormatting sqref="H34:I35 D34:F35 L34:L35">
    <cfRule type="cellIs" dxfId="2" priority="4" operator="equal">
      <formula>0</formula>
    </cfRule>
  </conditionalFormatting>
  <conditionalFormatting sqref="J34:J35">
    <cfRule type="cellIs" dxfId="1" priority="2" operator="equal">
      <formula>0</formula>
    </cfRule>
    <cfRule type="cellIs" priority="3" operator="equal">
      <formula>0</formula>
    </cfRule>
  </conditionalFormatting>
  <conditionalFormatting sqref="M34:M35 G34:G35 K34:K35">
    <cfRule type="cellIs" dxfId="0" priority="1" stopIfTrue="1" operator="equal">
      <formula>4</formula>
    </cfRule>
  </conditionalFormatting>
  <pageMargins left="0.7" right="0.7" top="0.75" bottom="0.75" header="0.3" footer="0.3"/>
  <pageSetup paperSize="9" scale="52" orientation="portrait" horizontalDpi="360" verticalDpi="360" r:id="rId1"/>
  <headerFooter>
    <oddHeader>&amp;C&amp;28SSoG Floor and Vault Championships 2019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ROUND 1</vt:lpstr>
      <vt:lpstr>ROUND 2</vt:lpstr>
      <vt:lpstr>'ROUND 1'!Print_Area</vt:lpstr>
      <vt:lpstr>'ROUND 2'!Print_Area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Barry McLaughlin</dc:creator>
  <cp:lastModifiedBy>caitlin hewitt</cp:lastModifiedBy>
  <cp:lastPrinted>2019-10-01T15:30:18Z</cp:lastPrinted>
  <dcterms:created xsi:type="dcterms:W3CDTF">2014-06-13T07:20:25Z</dcterms:created>
  <dcterms:modified xsi:type="dcterms:W3CDTF">2019-10-06T11:14:34Z</dcterms:modified>
</cp:coreProperties>
</file>