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bookViews>
    <workbookView xWindow="0" yWindow="0" windowWidth="20490" windowHeight="7530" tabRatio="920" activeTab="4"/>
  </bookViews>
  <sheets>
    <sheet name="ROUND 1" sheetId="17" r:id="rId1"/>
    <sheet name="ROUND 2" sheetId="33" r:id="rId2"/>
    <sheet name="ROUND 3" sheetId="25" r:id="rId3"/>
    <sheet name="ROUND 4" sheetId="19" r:id="rId4"/>
    <sheet name="ROUND 5" sheetId="27" r:id="rId5"/>
  </sheets>
  <definedNames>
    <definedName name="_xlnm.Print_Area" localSheetId="0">'ROUND 1'!$A$1:$I$38</definedName>
    <definedName name="_xlnm.Print_Area" localSheetId="2">'ROUND 3'!$A$1:$I$37</definedName>
    <definedName name="_xlnm.Print_Area" localSheetId="3">'ROUND 4'!$A$1:$I$45</definedName>
    <definedName name="_xlnm.Print_Area" localSheetId="4">'ROUND 5'!$A$1:$I$40</definedName>
  </definedNames>
  <calcPr calcId="171027"/>
</workbook>
</file>

<file path=xl/calcChain.xml><?xml version="1.0" encoding="utf-8"?>
<calcChain xmlns="http://schemas.openxmlformats.org/spreadsheetml/2006/main">
  <c r="H9" i="17" l="1"/>
  <c r="G9" i="17"/>
  <c r="H40" i="27" l="1"/>
  <c r="H35" i="27"/>
  <c r="N29" i="27"/>
  <c r="L29" i="27"/>
  <c r="N28" i="27"/>
  <c r="L28" i="27"/>
  <c r="N27" i="27"/>
  <c r="L27" i="27"/>
  <c r="N26" i="27"/>
  <c r="L26" i="27"/>
  <c r="N25" i="27"/>
  <c r="L25" i="27"/>
  <c r="N24" i="27"/>
  <c r="L24" i="27"/>
  <c r="N23" i="27"/>
  <c r="L23" i="27"/>
  <c r="N22" i="27"/>
  <c r="L22" i="27"/>
  <c r="N21" i="27"/>
  <c r="L21" i="27"/>
  <c r="N20" i="27"/>
  <c r="L20" i="27"/>
  <c r="N19" i="27"/>
  <c r="L19" i="27"/>
  <c r="H29" i="27"/>
  <c r="H28" i="27"/>
  <c r="H27" i="27"/>
  <c r="H26" i="27"/>
  <c r="H25" i="27"/>
  <c r="H24" i="27"/>
  <c r="H23" i="27"/>
  <c r="H22" i="27"/>
  <c r="H21" i="27"/>
  <c r="H20" i="27"/>
  <c r="H19" i="27"/>
  <c r="N12" i="27"/>
  <c r="L12" i="27"/>
  <c r="N11" i="27"/>
  <c r="L11" i="27"/>
  <c r="N10" i="27"/>
  <c r="L10" i="27"/>
  <c r="N9" i="27"/>
  <c r="L9" i="27"/>
  <c r="N8" i="27"/>
  <c r="L8" i="27"/>
  <c r="N7" i="27"/>
  <c r="L7" i="27"/>
  <c r="N6" i="27"/>
  <c r="L6" i="27"/>
  <c r="N5" i="27"/>
  <c r="L5" i="27"/>
  <c r="H12" i="27"/>
  <c r="H11" i="27"/>
  <c r="H10" i="27"/>
  <c r="H9" i="27"/>
  <c r="H8" i="27"/>
  <c r="H7" i="27"/>
  <c r="H6" i="27"/>
  <c r="H5" i="27"/>
  <c r="N44" i="19" l="1"/>
  <c r="L44" i="19"/>
  <c r="N43" i="19"/>
  <c r="L43" i="19"/>
  <c r="N42" i="19"/>
  <c r="L42" i="19"/>
  <c r="N41" i="19"/>
  <c r="L41" i="19"/>
  <c r="N40" i="19"/>
  <c r="L40" i="19"/>
  <c r="N39" i="19"/>
  <c r="L39" i="19"/>
  <c r="N38" i="19"/>
  <c r="L38" i="19"/>
  <c r="N37" i="19"/>
  <c r="L37" i="19"/>
  <c r="N36" i="19"/>
  <c r="L36" i="19"/>
  <c r="N35" i="19"/>
  <c r="L35" i="19"/>
  <c r="N34" i="19"/>
  <c r="L34" i="19"/>
  <c r="N33" i="19"/>
  <c r="L33" i="19"/>
  <c r="N32" i="19"/>
  <c r="L32" i="19"/>
  <c r="N31" i="19"/>
  <c r="L31" i="19"/>
  <c r="N30" i="19"/>
  <c r="L30" i="19"/>
  <c r="N29" i="19"/>
  <c r="L29" i="19"/>
  <c r="N28" i="19"/>
  <c r="L28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N22" i="19"/>
  <c r="L22" i="19"/>
  <c r="N21" i="19"/>
  <c r="L21" i="19"/>
  <c r="N20" i="19"/>
  <c r="L20" i="19"/>
  <c r="N19" i="19"/>
  <c r="L19" i="19"/>
  <c r="N18" i="19"/>
  <c r="L18" i="19"/>
  <c r="N17" i="19"/>
  <c r="L17" i="19"/>
  <c r="N16" i="19"/>
  <c r="L16" i="19"/>
  <c r="N15" i="19"/>
  <c r="L15" i="19"/>
  <c r="N14" i="19"/>
  <c r="L14" i="19"/>
  <c r="N13" i="19"/>
  <c r="L13" i="19"/>
  <c r="N12" i="19"/>
  <c r="L12" i="19"/>
  <c r="N11" i="19"/>
  <c r="L11" i="19"/>
  <c r="N10" i="19"/>
  <c r="L10" i="19"/>
  <c r="N9" i="19"/>
  <c r="L9" i="19"/>
  <c r="N8" i="19"/>
  <c r="L8" i="19"/>
  <c r="N7" i="19"/>
  <c r="L7" i="19"/>
  <c r="N6" i="19"/>
  <c r="L6" i="19"/>
  <c r="N5" i="19"/>
  <c r="L5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N37" i="25"/>
  <c r="L37" i="25"/>
  <c r="N36" i="25"/>
  <c r="L36" i="25"/>
  <c r="N35" i="25"/>
  <c r="L35" i="25"/>
  <c r="N34" i="25"/>
  <c r="L34" i="25"/>
  <c r="N33" i="25"/>
  <c r="L33" i="25"/>
  <c r="N32" i="25"/>
  <c r="L32" i="25"/>
  <c r="N31" i="25"/>
  <c r="L31" i="25"/>
  <c r="N30" i="25"/>
  <c r="L30" i="25"/>
  <c r="N29" i="25"/>
  <c r="L29" i="25"/>
  <c r="N28" i="25"/>
  <c r="L28" i="25"/>
  <c r="N27" i="25"/>
  <c r="L27" i="25"/>
  <c r="N26" i="25"/>
  <c r="L26" i="25"/>
  <c r="N25" i="25"/>
  <c r="L25" i="25"/>
  <c r="N24" i="25"/>
  <c r="L24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N18" i="25"/>
  <c r="L18" i="25"/>
  <c r="N17" i="25"/>
  <c r="L17" i="25"/>
  <c r="N16" i="25"/>
  <c r="L16" i="25"/>
  <c r="N15" i="25"/>
  <c r="L15" i="25"/>
  <c r="N14" i="25"/>
  <c r="L14" i="25"/>
  <c r="N13" i="25"/>
  <c r="L13" i="25"/>
  <c r="N12" i="25"/>
  <c r="L12" i="25"/>
  <c r="N11" i="25"/>
  <c r="L11" i="25"/>
  <c r="N10" i="25"/>
  <c r="L10" i="25"/>
  <c r="N9" i="25"/>
  <c r="L9" i="25"/>
  <c r="N8" i="25"/>
  <c r="L8" i="25"/>
  <c r="N7" i="25"/>
  <c r="L7" i="25"/>
  <c r="N6" i="25"/>
  <c r="L6" i="25"/>
  <c r="N5" i="25"/>
  <c r="L5" i="25"/>
  <c r="N31" i="33"/>
  <c r="L31" i="33"/>
  <c r="N30" i="33"/>
  <c r="L30" i="33"/>
  <c r="N29" i="33"/>
  <c r="L29" i="33"/>
  <c r="N28" i="33"/>
  <c r="L28" i="33"/>
  <c r="N27" i="33"/>
  <c r="L27" i="33"/>
  <c r="N26" i="33"/>
  <c r="L26" i="33"/>
  <c r="N25" i="33"/>
  <c r="L25" i="33"/>
  <c r="N24" i="33"/>
  <c r="L24" i="33"/>
  <c r="N23" i="33"/>
  <c r="L23" i="33"/>
  <c r="M23" i="33" s="1"/>
  <c r="H31" i="33"/>
  <c r="H30" i="33"/>
  <c r="H29" i="33"/>
  <c r="H28" i="33"/>
  <c r="H27" i="33"/>
  <c r="H26" i="33"/>
  <c r="H25" i="33"/>
  <c r="H24" i="33"/>
  <c r="H23" i="33"/>
  <c r="N17" i="33"/>
  <c r="L17" i="33"/>
  <c r="N16" i="33"/>
  <c r="L16" i="33"/>
  <c r="N15" i="33"/>
  <c r="L15" i="33"/>
  <c r="N14" i="33"/>
  <c r="L14" i="33"/>
  <c r="H17" i="33"/>
  <c r="H16" i="33"/>
  <c r="H15" i="33"/>
  <c r="H14" i="33"/>
  <c r="N7" i="33"/>
  <c r="L7" i="33"/>
  <c r="N6" i="33"/>
  <c r="L6" i="33"/>
  <c r="N5" i="33"/>
  <c r="L5" i="33"/>
  <c r="H7" i="33"/>
  <c r="H6" i="33"/>
  <c r="H5" i="33"/>
  <c r="N38" i="17"/>
  <c r="L38" i="17"/>
  <c r="N37" i="17"/>
  <c r="L37" i="17"/>
  <c r="N36" i="17"/>
  <c r="L36" i="17"/>
  <c r="N35" i="17"/>
  <c r="L35" i="17"/>
  <c r="N34" i="17"/>
  <c r="L34" i="17"/>
  <c r="N33" i="17"/>
  <c r="L33" i="17"/>
  <c r="N32" i="17"/>
  <c r="L32" i="17"/>
  <c r="N31" i="17"/>
  <c r="L31" i="17"/>
  <c r="N30" i="17"/>
  <c r="L30" i="17"/>
  <c r="N29" i="17"/>
  <c r="L29" i="17"/>
  <c r="N28" i="17"/>
  <c r="L28" i="17"/>
  <c r="N27" i="17"/>
  <c r="L27" i="17"/>
  <c r="N26" i="17"/>
  <c r="L26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N19" i="17"/>
  <c r="L19" i="17"/>
  <c r="N18" i="17"/>
  <c r="L18" i="17"/>
  <c r="N17" i="17"/>
  <c r="L17" i="17"/>
  <c r="N16" i="17"/>
  <c r="L16" i="17"/>
  <c r="N15" i="17"/>
  <c r="L15" i="17"/>
  <c r="N14" i="17"/>
  <c r="L14" i="17"/>
  <c r="N13" i="17"/>
  <c r="L13" i="17"/>
  <c r="N12" i="17"/>
  <c r="L12" i="17"/>
  <c r="N11" i="17"/>
  <c r="L11" i="17"/>
  <c r="N10" i="17"/>
  <c r="L10" i="17"/>
  <c r="N9" i="17"/>
  <c r="L9" i="17"/>
  <c r="N8" i="17"/>
  <c r="L8" i="17"/>
  <c r="N7" i="17"/>
  <c r="L7" i="17"/>
  <c r="N6" i="17"/>
  <c r="L6" i="17"/>
  <c r="N5" i="17"/>
  <c r="L5" i="17"/>
  <c r="H19" i="17"/>
  <c r="H18" i="17"/>
  <c r="H17" i="17"/>
  <c r="H16" i="17"/>
  <c r="H15" i="17"/>
  <c r="H14" i="17"/>
  <c r="H13" i="17"/>
  <c r="H12" i="17"/>
  <c r="H11" i="17"/>
  <c r="H10" i="17"/>
  <c r="H8" i="17"/>
  <c r="H7" i="17"/>
  <c r="H6" i="17"/>
  <c r="H5" i="17"/>
  <c r="P23" i="33" l="1"/>
  <c r="Q23" i="33" s="1"/>
  <c r="P25" i="33"/>
  <c r="P31" i="33"/>
  <c r="M24" i="33"/>
  <c r="M25" i="33" s="1"/>
  <c r="M26" i="33" s="1"/>
  <c r="M27" i="33" s="1"/>
  <c r="M28" i="33" s="1"/>
  <c r="P26" i="33"/>
  <c r="P30" i="33"/>
  <c r="P29" i="33"/>
  <c r="P24" i="33"/>
  <c r="P28" i="33"/>
  <c r="P27" i="33"/>
  <c r="O23" i="33"/>
  <c r="N13" i="33"/>
  <c r="L13" i="33"/>
  <c r="H13" i="33"/>
  <c r="N4" i="33"/>
  <c r="L4" i="33"/>
  <c r="H4" i="33"/>
  <c r="L23" i="25"/>
  <c r="N23" i="25"/>
  <c r="M23" i="25" l="1"/>
  <c r="M24" i="25" s="1"/>
  <c r="M25" i="25" s="1"/>
  <c r="M26" i="25" s="1"/>
  <c r="M27" i="25" s="1"/>
  <c r="M28" i="25" s="1"/>
  <c r="M29" i="25" s="1"/>
  <c r="M30" i="25" s="1"/>
  <c r="M31" i="25" s="1"/>
  <c r="M32" i="25" s="1"/>
  <c r="M33" i="25" s="1"/>
  <c r="M34" i="25" s="1"/>
  <c r="M35" i="25" s="1"/>
  <c r="M36" i="25" s="1"/>
  <c r="M37" i="25" s="1"/>
  <c r="O23" i="25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O37" i="25" s="1"/>
  <c r="O24" i="33"/>
  <c r="O25" i="33" s="1"/>
  <c r="O26" i="33" s="1"/>
  <c r="O27" i="33" s="1"/>
  <c r="O28" i="33" s="1"/>
  <c r="O29" i="33" s="1"/>
  <c r="O30" i="33" s="1"/>
  <c r="E30" i="33"/>
  <c r="E29" i="33"/>
  <c r="Q24" i="33"/>
  <c r="Q25" i="33" s="1"/>
  <c r="E27" i="33"/>
  <c r="E28" i="33"/>
  <c r="M29" i="33"/>
  <c r="P13" i="33"/>
  <c r="P17" i="33"/>
  <c r="P14" i="33"/>
  <c r="P16" i="33"/>
  <c r="P15" i="33"/>
  <c r="P7" i="33"/>
  <c r="P5" i="33"/>
  <c r="P6" i="33"/>
  <c r="O4" i="33"/>
  <c r="O5" i="33" s="1"/>
  <c r="O6" i="33" s="1"/>
  <c r="O7" i="33" s="1"/>
  <c r="G7" i="33" s="1"/>
  <c r="M4" i="33"/>
  <c r="M5" i="33" s="1"/>
  <c r="M6" i="33" s="1"/>
  <c r="M7" i="33" s="1"/>
  <c r="E4" i="33" s="1"/>
  <c r="P4" i="33"/>
  <c r="M13" i="33"/>
  <c r="E14" i="33" s="1"/>
  <c r="O13" i="33"/>
  <c r="H38" i="17"/>
  <c r="N18" i="27"/>
  <c r="L18" i="27"/>
  <c r="H18" i="27"/>
  <c r="N25" i="17"/>
  <c r="L25" i="17"/>
  <c r="H25" i="17"/>
  <c r="N4" i="27"/>
  <c r="L4" i="27"/>
  <c r="H4" i="27"/>
  <c r="H23" i="25"/>
  <c r="N27" i="19"/>
  <c r="L27" i="19"/>
  <c r="N4" i="19"/>
  <c r="L4" i="19"/>
  <c r="L4" i="17"/>
  <c r="H4" i="25"/>
  <c r="L4" i="25"/>
  <c r="N4" i="25"/>
  <c r="H4" i="17"/>
  <c r="N4" i="17"/>
  <c r="H4" i="19"/>
  <c r="H27" i="19"/>
  <c r="M30" i="33" l="1"/>
  <c r="E31" i="33"/>
  <c r="E26" i="33"/>
  <c r="G23" i="33"/>
  <c r="P18" i="27"/>
  <c r="Q18" i="27" s="1"/>
  <c r="P29" i="27"/>
  <c r="P25" i="27"/>
  <c r="P21" i="27"/>
  <c r="P26" i="27"/>
  <c r="P22" i="27"/>
  <c r="P27" i="27"/>
  <c r="P23" i="27"/>
  <c r="P19" i="27"/>
  <c r="P28" i="27"/>
  <c r="P24" i="27"/>
  <c r="P20" i="27"/>
  <c r="M18" i="27"/>
  <c r="O18" i="27"/>
  <c r="O4" i="27"/>
  <c r="O5" i="27" s="1"/>
  <c r="O6" i="27" s="1"/>
  <c r="O7" i="27" s="1"/>
  <c r="O8" i="27" s="1"/>
  <c r="O9" i="27" s="1"/>
  <c r="O10" i="27" s="1"/>
  <c r="O11" i="27" s="1"/>
  <c r="O12" i="27" s="1"/>
  <c r="G12" i="27" s="1"/>
  <c r="P10" i="27"/>
  <c r="P6" i="27"/>
  <c r="P5" i="27"/>
  <c r="P11" i="27"/>
  <c r="P7" i="27"/>
  <c r="P12" i="27"/>
  <c r="P8" i="27"/>
  <c r="P9" i="27"/>
  <c r="M4" i="27"/>
  <c r="M5" i="27" s="1"/>
  <c r="M6" i="27" s="1"/>
  <c r="M7" i="27" s="1"/>
  <c r="M8" i="27" s="1"/>
  <c r="M9" i="27" s="1"/>
  <c r="M10" i="27" s="1"/>
  <c r="M11" i="27" s="1"/>
  <c r="M12" i="27" s="1"/>
  <c r="E4" i="27" s="1"/>
  <c r="P4" i="27"/>
  <c r="Q4" i="27" s="1"/>
  <c r="P44" i="19"/>
  <c r="P40" i="19"/>
  <c r="P36" i="19"/>
  <c r="P32" i="19"/>
  <c r="P28" i="19"/>
  <c r="P41" i="19"/>
  <c r="P37" i="19"/>
  <c r="P33" i="19"/>
  <c r="P29" i="19"/>
  <c r="P42" i="19"/>
  <c r="P38" i="19"/>
  <c r="P34" i="19"/>
  <c r="P30" i="19"/>
  <c r="P43" i="19"/>
  <c r="P39" i="19"/>
  <c r="P35" i="19"/>
  <c r="P31" i="19"/>
  <c r="O27" i="19"/>
  <c r="O28" i="19" s="1"/>
  <c r="O29" i="19" s="1"/>
  <c r="O30" i="19" s="1"/>
  <c r="O31" i="19" s="1"/>
  <c r="O32" i="19" s="1"/>
  <c r="O33" i="19" s="1"/>
  <c r="O34" i="19" s="1"/>
  <c r="O35" i="19" s="1"/>
  <c r="O36" i="19" s="1"/>
  <c r="O37" i="19" s="1"/>
  <c r="O38" i="19" s="1"/>
  <c r="O39" i="19" s="1"/>
  <c r="O40" i="19" s="1"/>
  <c r="O41" i="19" s="1"/>
  <c r="O42" i="19" s="1"/>
  <c r="O43" i="19" s="1"/>
  <c r="O44" i="19" s="1"/>
  <c r="G44" i="19" s="1"/>
  <c r="M27" i="19"/>
  <c r="P22" i="19"/>
  <c r="P18" i="19"/>
  <c r="P14" i="19"/>
  <c r="P10" i="19"/>
  <c r="P6" i="19"/>
  <c r="P19" i="19"/>
  <c r="P15" i="19"/>
  <c r="P11" i="19"/>
  <c r="P7" i="19"/>
  <c r="P20" i="19"/>
  <c r="P16" i="19"/>
  <c r="P12" i="19"/>
  <c r="P8" i="19"/>
  <c r="P21" i="19"/>
  <c r="P17" i="19"/>
  <c r="P13" i="19"/>
  <c r="P9" i="19"/>
  <c r="P5" i="19"/>
  <c r="M4" i="19"/>
  <c r="O4" i="19"/>
  <c r="P27" i="19"/>
  <c r="P4" i="19"/>
  <c r="G24" i="25"/>
  <c r="G25" i="25"/>
  <c r="G28" i="25"/>
  <c r="G29" i="25"/>
  <c r="G26" i="25"/>
  <c r="G30" i="25"/>
  <c r="G27" i="25"/>
  <c r="G31" i="25"/>
  <c r="G33" i="25"/>
  <c r="G34" i="25"/>
  <c r="G32" i="25"/>
  <c r="G35" i="25"/>
  <c r="G36" i="25"/>
  <c r="E30" i="25"/>
  <c r="E26" i="25"/>
  <c r="E28" i="25"/>
  <c r="E34" i="25"/>
  <c r="E24" i="25"/>
  <c r="E32" i="25"/>
  <c r="E36" i="25"/>
  <c r="E27" i="25"/>
  <c r="E31" i="25"/>
  <c r="E35" i="25"/>
  <c r="E25" i="25"/>
  <c r="E29" i="25"/>
  <c r="E33" i="25"/>
  <c r="E37" i="25"/>
  <c r="P35" i="25"/>
  <c r="P31" i="25"/>
  <c r="P27" i="25"/>
  <c r="P36" i="25"/>
  <c r="P32" i="25"/>
  <c r="P28" i="25"/>
  <c r="P24" i="25"/>
  <c r="P37" i="25"/>
  <c r="P33" i="25"/>
  <c r="P29" i="25"/>
  <c r="P25" i="25"/>
  <c r="P34" i="25"/>
  <c r="P30" i="25"/>
  <c r="P26" i="25"/>
  <c r="G37" i="25"/>
  <c r="O4" i="25"/>
  <c r="O5" i="25" s="1"/>
  <c r="O6" i="25" s="1"/>
  <c r="O7" i="25" s="1"/>
  <c r="O8" i="25" s="1"/>
  <c r="O9" i="25" s="1"/>
  <c r="O10" i="25" s="1"/>
  <c r="O11" i="25" s="1"/>
  <c r="O12" i="25" s="1"/>
  <c r="O13" i="25" s="1"/>
  <c r="O14" i="25" s="1"/>
  <c r="O15" i="25" s="1"/>
  <c r="O16" i="25" s="1"/>
  <c r="O17" i="25" s="1"/>
  <c r="O18" i="25" s="1"/>
  <c r="M4" i="25"/>
  <c r="P18" i="25"/>
  <c r="P14" i="25"/>
  <c r="P10" i="25"/>
  <c r="P6" i="25"/>
  <c r="P5" i="25"/>
  <c r="P15" i="25"/>
  <c r="P11" i="25"/>
  <c r="P7" i="25"/>
  <c r="P16" i="25"/>
  <c r="P12" i="25"/>
  <c r="P8" i="25"/>
  <c r="P17" i="25"/>
  <c r="P13" i="25"/>
  <c r="P9" i="25"/>
  <c r="G28" i="33"/>
  <c r="G27" i="33"/>
  <c r="G26" i="33"/>
  <c r="G25" i="33"/>
  <c r="G29" i="33"/>
  <c r="O31" i="33"/>
  <c r="G31" i="33" s="1"/>
  <c r="G30" i="33"/>
  <c r="Q26" i="33"/>
  <c r="Q27" i="33" s="1"/>
  <c r="Q28" i="33" s="1"/>
  <c r="Q29" i="33" s="1"/>
  <c r="Q30" i="33" s="1"/>
  <c r="I30" i="33" s="1"/>
  <c r="M14" i="33"/>
  <c r="M15" i="33" s="1"/>
  <c r="M16" i="33" s="1"/>
  <c r="M17" i="33" s="1"/>
  <c r="E7" i="33"/>
  <c r="E17" i="33"/>
  <c r="E5" i="33"/>
  <c r="G15" i="33"/>
  <c r="E6" i="33"/>
  <c r="O14" i="33"/>
  <c r="O15" i="33" s="1"/>
  <c r="O16" i="33" s="1"/>
  <c r="O17" i="33" s="1"/>
  <c r="Q13" i="33"/>
  <c r="Q14" i="33" s="1"/>
  <c r="Q15" i="33" s="1"/>
  <c r="Q16" i="33" s="1"/>
  <c r="Q17" i="33" s="1"/>
  <c r="G14" i="33"/>
  <c r="E16" i="33"/>
  <c r="E15" i="33"/>
  <c r="G17" i="33"/>
  <c r="P33" i="17"/>
  <c r="P29" i="17"/>
  <c r="P38" i="17"/>
  <c r="P34" i="17"/>
  <c r="P30" i="17"/>
  <c r="P26" i="17"/>
  <c r="P35" i="17"/>
  <c r="P31" i="17"/>
  <c r="P27" i="17"/>
  <c r="P36" i="17"/>
  <c r="P32" i="17"/>
  <c r="P28" i="17"/>
  <c r="P37" i="17"/>
  <c r="G4" i="33"/>
  <c r="G6" i="33"/>
  <c r="G5" i="33"/>
  <c r="Q4" i="33"/>
  <c r="M25" i="17"/>
  <c r="M26" i="17" s="1"/>
  <c r="O25" i="17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O36" i="17" s="1"/>
  <c r="O37" i="17" s="1"/>
  <c r="O38" i="17" s="1"/>
  <c r="P19" i="17"/>
  <c r="P15" i="17"/>
  <c r="P11" i="17"/>
  <c r="P7" i="17"/>
  <c r="P16" i="17"/>
  <c r="P12" i="17"/>
  <c r="P8" i="17"/>
  <c r="P17" i="17"/>
  <c r="P13" i="17"/>
  <c r="P9" i="17"/>
  <c r="P5" i="17"/>
  <c r="P18" i="17"/>
  <c r="P14" i="17"/>
  <c r="P10" i="17"/>
  <c r="P6" i="17"/>
  <c r="O4" i="17"/>
  <c r="M4" i="17"/>
  <c r="P25" i="17"/>
  <c r="P23" i="25"/>
  <c r="P4" i="25"/>
  <c r="M31" i="33" l="1"/>
  <c r="E25" i="33"/>
  <c r="G24" i="33"/>
  <c r="I25" i="33"/>
  <c r="O19" i="27"/>
  <c r="O20" i="27" s="1"/>
  <c r="O21" i="27" s="1"/>
  <c r="O22" i="27" s="1"/>
  <c r="M19" i="27"/>
  <c r="M20" i="27" s="1"/>
  <c r="M21" i="27" s="1"/>
  <c r="M22" i="27" s="1"/>
  <c r="M23" i="27" s="1"/>
  <c r="M24" i="27" s="1"/>
  <c r="M25" i="27" s="1"/>
  <c r="M26" i="27" s="1"/>
  <c r="M27" i="27" s="1"/>
  <c r="M28" i="27" s="1"/>
  <c r="M29" i="27" s="1"/>
  <c r="Q19" i="27"/>
  <c r="Q20" i="27" s="1"/>
  <c r="Q21" i="27" s="1"/>
  <c r="Q22" i="27" s="1"/>
  <c r="Q23" i="27" s="1"/>
  <c r="Q24" i="27" s="1"/>
  <c r="Q25" i="27" s="1"/>
  <c r="Q26" i="27" s="1"/>
  <c r="Q27" i="27" s="1"/>
  <c r="Q28" i="27" s="1"/>
  <c r="Q29" i="27" s="1"/>
  <c r="I29" i="27" s="1"/>
  <c r="G8" i="27"/>
  <c r="G10" i="27"/>
  <c r="G6" i="27"/>
  <c r="G4" i="27"/>
  <c r="G7" i="27"/>
  <c r="G11" i="27"/>
  <c r="G5" i="27"/>
  <c r="G9" i="27"/>
  <c r="E12" i="27"/>
  <c r="E6" i="27"/>
  <c r="E7" i="27"/>
  <c r="E11" i="27"/>
  <c r="E8" i="27"/>
  <c r="E5" i="27"/>
  <c r="E10" i="27"/>
  <c r="E9" i="27"/>
  <c r="Q5" i="27"/>
  <c r="Q6" i="27" s="1"/>
  <c r="Q7" i="27" s="1"/>
  <c r="Q8" i="27" s="1"/>
  <c r="Q9" i="27" s="1"/>
  <c r="Q10" i="27" s="1"/>
  <c r="Q11" i="27" s="1"/>
  <c r="Q12" i="27" s="1"/>
  <c r="I12" i="27" s="1"/>
  <c r="G31" i="19"/>
  <c r="G35" i="19"/>
  <c r="G39" i="19"/>
  <c r="G29" i="19"/>
  <c r="G33" i="19"/>
  <c r="G37" i="19"/>
  <c r="G41" i="19"/>
  <c r="G27" i="19"/>
  <c r="G30" i="19"/>
  <c r="G34" i="19"/>
  <c r="G38" i="19"/>
  <c r="G42" i="19"/>
  <c r="G28" i="19"/>
  <c r="G32" i="19"/>
  <c r="G36" i="19"/>
  <c r="G40" i="19"/>
  <c r="G43" i="19"/>
  <c r="M28" i="19"/>
  <c r="M29" i="19" s="1"/>
  <c r="M30" i="19" s="1"/>
  <c r="M31" i="19" s="1"/>
  <c r="M32" i="19" s="1"/>
  <c r="M33" i="19" s="1"/>
  <c r="M34" i="19" s="1"/>
  <c r="M35" i="19" s="1"/>
  <c r="M36" i="19" s="1"/>
  <c r="M37" i="19" s="1"/>
  <c r="M38" i="19" s="1"/>
  <c r="M39" i="19" s="1"/>
  <c r="M40" i="19" s="1"/>
  <c r="O5" i="19"/>
  <c r="O6" i="19" s="1"/>
  <c r="O7" i="19" s="1"/>
  <c r="O8" i="19" s="1"/>
  <c r="O9" i="19" s="1"/>
  <c r="O10" i="19" s="1"/>
  <c r="O11" i="19" s="1"/>
  <c r="O12" i="19" s="1"/>
  <c r="O13" i="19" s="1"/>
  <c r="O14" i="19" s="1"/>
  <c r="O15" i="19" s="1"/>
  <c r="M5" i="19"/>
  <c r="M6" i="19" s="1"/>
  <c r="M7" i="19" s="1"/>
  <c r="M8" i="19" s="1"/>
  <c r="M9" i="19" s="1"/>
  <c r="M10" i="19" s="1"/>
  <c r="M11" i="19" s="1"/>
  <c r="M12" i="19" s="1"/>
  <c r="Q4" i="19"/>
  <c r="Q27" i="19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23" i="25"/>
  <c r="G5" i="25"/>
  <c r="G9" i="25"/>
  <c r="G13" i="25"/>
  <c r="G17" i="25"/>
  <c r="M5" i="25"/>
  <c r="M6" i="25" s="1"/>
  <c r="M7" i="25" s="1"/>
  <c r="M8" i="25" s="1"/>
  <c r="M9" i="25" s="1"/>
  <c r="M10" i="25" s="1"/>
  <c r="M11" i="25" s="1"/>
  <c r="M12" i="25" s="1"/>
  <c r="M13" i="25" s="1"/>
  <c r="M14" i="25" s="1"/>
  <c r="M15" i="25" s="1"/>
  <c r="M16" i="25" s="1"/>
  <c r="M17" i="25" s="1"/>
  <c r="M18" i="25" s="1"/>
  <c r="G6" i="25"/>
  <c r="G10" i="25"/>
  <c r="G14" i="25"/>
  <c r="G18" i="25"/>
  <c r="G7" i="25"/>
  <c r="G11" i="25"/>
  <c r="G15" i="25"/>
  <c r="E17" i="25"/>
  <c r="G8" i="25"/>
  <c r="G12" i="25"/>
  <c r="G16" i="25"/>
  <c r="I26" i="33"/>
  <c r="I27" i="33"/>
  <c r="I28" i="33"/>
  <c r="I29" i="33"/>
  <c r="I23" i="33"/>
  <c r="Q31" i="33"/>
  <c r="I31" i="33" s="1"/>
  <c r="G16" i="33"/>
  <c r="I17" i="33"/>
  <c r="I15" i="33"/>
  <c r="I16" i="33"/>
  <c r="I14" i="33"/>
  <c r="G31" i="17"/>
  <c r="G32" i="17"/>
  <c r="G35" i="17"/>
  <c r="M27" i="17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Q5" i="33"/>
  <c r="Q6" i="33" s="1"/>
  <c r="Q7" i="33" s="1"/>
  <c r="I4" i="33" s="1"/>
  <c r="G33" i="17"/>
  <c r="G26" i="17"/>
  <c r="G36" i="17"/>
  <c r="G27" i="17"/>
  <c r="G34" i="17"/>
  <c r="G28" i="17"/>
  <c r="E35" i="17"/>
  <c r="G29" i="17"/>
  <c r="G37" i="17"/>
  <c r="G30" i="17"/>
  <c r="O5" i="17"/>
  <c r="O6" i="17" s="1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M5" i="17"/>
  <c r="M6" i="17" s="1"/>
  <c r="M7" i="17" s="1"/>
  <c r="M8" i="17" s="1"/>
  <c r="Q25" i="17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Q37" i="17" s="1"/>
  <c r="Q38" i="17" s="1"/>
  <c r="Q4" i="25"/>
  <c r="E21" i="27" l="1"/>
  <c r="E22" i="27"/>
  <c r="E25" i="27"/>
  <c r="E28" i="27"/>
  <c r="E29" i="27"/>
  <c r="E43" i="19"/>
  <c r="E44" i="19"/>
  <c r="E18" i="25"/>
  <c r="E23" i="33"/>
  <c r="E24" i="33"/>
  <c r="I24" i="33"/>
  <c r="E37" i="17"/>
  <c r="G6" i="17"/>
  <c r="G5" i="17"/>
  <c r="O23" i="27"/>
  <c r="G28" i="27" s="1"/>
  <c r="G26" i="27"/>
  <c r="G27" i="27"/>
  <c r="I28" i="27"/>
  <c r="E26" i="27"/>
  <c r="E27" i="27"/>
  <c r="I25" i="27"/>
  <c r="I27" i="27"/>
  <c r="I26" i="27"/>
  <c r="E23" i="27"/>
  <c r="E19" i="27"/>
  <c r="E24" i="27"/>
  <c r="I24" i="27"/>
  <c r="I22" i="27"/>
  <c r="I20" i="27"/>
  <c r="I23" i="27"/>
  <c r="I19" i="27"/>
  <c r="E20" i="27"/>
  <c r="I21" i="27"/>
  <c r="I10" i="27"/>
  <c r="I11" i="27"/>
  <c r="I9" i="27"/>
  <c r="I8" i="27"/>
  <c r="I7" i="27"/>
  <c r="I6" i="27"/>
  <c r="I5" i="27"/>
  <c r="E39" i="19"/>
  <c r="E37" i="19"/>
  <c r="E35" i="19"/>
  <c r="E34" i="19"/>
  <c r="E33" i="19"/>
  <c r="E32" i="19"/>
  <c r="M41" i="19"/>
  <c r="M42" i="19" s="1"/>
  <c r="M43" i="19" s="1"/>
  <c r="M44" i="19" s="1"/>
  <c r="E31" i="19"/>
  <c r="E30" i="19"/>
  <c r="I37" i="19"/>
  <c r="E29" i="19"/>
  <c r="E28" i="19"/>
  <c r="I29" i="19"/>
  <c r="I28" i="19"/>
  <c r="I36" i="19"/>
  <c r="I43" i="19"/>
  <c r="I32" i="19"/>
  <c r="I40" i="19"/>
  <c r="I35" i="19"/>
  <c r="I42" i="19"/>
  <c r="I39" i="19"/>
  <c r="I30" i="19"/>
  <c r="I34" i="19"/>
  <c r="I31" i="19"/>
  <c r="I41" i="19"/>
  <c r="I38" i="19"/>
  <c r="I44" i="19"/>
  <c r="I33" i="19"/>
  <c r="G9" i="19"/>
  <c r="G10" i="19"/>
  <c r="G8" i="19"/>
  <c r="G11" i="19"/>
  <c r="G12" i="19"/>
  <c r="O16" i="19"/>
  <c r="O17" i="19" s="1"/>
  <c r="O18" i="19" s="1"/>
  <c r="O19" i="19" s="1"/>
  <c r="O20" i="19" s="1"/>
  <c r="O21" i="19" s="1"/>
  <c r="O22" i="19" s="1"/>
  <c r="G22" i="19" s="1"/>
  <c r="G18" i="19"/>
  <c r="G21" i="19"/>
  <c r="M13" i="19"/>
  <c r="M14" i="19" s="1"/>
  <c r="M15" i="19" s="1"/>
  <c r="M16" i="19" s="1"/>
  <c r="M17" i="19" s="1"/>
  <c r="M18" i="19" s="1"/>
  <c r="M19" i="19" s="1"/>
  <c r="M20" i="19" s="1"/>
  <c r="M21" i="19" s="1"/>
  <c r="M22" i="19" s="1"/>
  <c r="E12" i="19"/>
  <c r="E11" i="19"/>
  <c r="E10" i="19"/>
  <c r="E9" i="19"/>
  <c r="E8" i="19"/>
  <c r="E7" i="19"/>
  <c r="E6" i="19"/>
  <c r="E5" i="19"/>
  <c r="Q5" i="19"/>
  <c r="Q6" i="19" s="1"/>
  <c r="Q7" i="19" s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I27" i="19"/>
  <c r="Q24" i="25"/>
  <c r="Q25" i="25" s="1"/>
  <c r="Q26" i="25" s="1"/>
  <c r="Q27" i="25" s="1"/>
  <c r="Q28" i="25" s="1"/>
  <c r="Q29" i="25" s="1"/>
  <c r="Q30" i="25" s="1"/>
  <c r="E15" i="25"/>
  <c r="E14" i="25"/>
  <c r="E13" i="25"/>
  <c r="E16" i="25"/>
  <c r="E12" i="25"/>
  <c r="E11" i="25"/>
  <c r="E10" i="25"/>
  <c r="E9" i="25"/>
  <c r="E8" i="25"/>
  <c r="E4" i="25"/>
  <c r="E6" i="25"/>
  <c r="E7" i="25"/>
  <c r="E5" i="25"/>
  <c r="Q5" i="25"/>
  <c r="Q6" i="25" s="1"/>
  <c r="Q7" i="25" s="1"/>
  <c r="Q8" i="25" s="1"/>
  <c r="Q9" i="25" s="1"/>
  <c r="Q10" i="25" s="1"/>
  <c r="Q11" i="25" s="1"/>
  <c r="Q12" i="25" s="1"/>
  <c r="Q13" i="25" s="1"/>
  <c r="Q14" i="25" s="1"/>
  <c r="Q15" i="25" s="1"/>
  <c r="Q16" i="25" s="1"/>
  <c r="Q17" i="25" s="1"/>
  <c r="Q18" i="25" s="1"/>
  <c r="I18" i="25" s="1"/>
  <c r="E36" i="17"/>
  <c r="E33" i="17"/>
  <c r="E28" i="17"/>
  <c r="E30" i="17"/>
  <c r="E34" i="17"/>
  <c r="E26" i="17"/>
  <c r="E32" i="17"/>
  <c r="E31" i="17"/>
  <c r="E27" i="17"/>
  <c r="E29" i="17"/>
  <c r="I7" i="33"/>
  <c r="I6" i="33"/>
  <c r="I5" i="33"/>
  <c r="G8" i="17"/>
  <c r="G7" i="17"/>
  <c r="G10" i="17"/>
  <c r="G11" i="17"/>
  <c r="G12" i="17"/>
  <c r="G13" i="17"/>
  <c r="G14" i="17"/>
  <c r="G15" i="17"/>
  <c r="G16" i="17"/>
  <c r="G17" i="17"/>
  <c r="O19" i="17"/>
  <c r="G19" i="17" s="1"/>
  <c r="G18" i="17"/>
  <c r="E16" i="17"/>
  <c r="M9" i="17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E11" i="17"/>
  <c r="E10" i="17"/>
  <c r="E5" i="17"/>
  <c r="G25" i="27" l="1"/>
  <c r="O24" i="27"/>
  <c r="G15" i="19"/>
  <c r="G20" i="19"/>
  <c r="G19" i="19"/>
  <c r="E38" i="19"/>
  <c r="E36" i="19"/>
  <c r="E40" i="19"/>
  <c r="E41" i="19"/>
  <c r="E42" i="19"/>
  <c r="E15" i="19"/>
  <c r="E18" i="19"/>
  <c r="E14" i="19"/>
  <c r="E20" i="19"/>
  <c r="E19" i="19"/>
  <c r="E13" i="19"/>
  <c r="E16" i="19"/>
  <c r="E21" i="19"/>
  <c r="G17" i="19"/>
  <c r="G16" i="19"/>
  <c r="G14" i="19"/>
  <c r="G7" i="19"/>
  <c r="G5" i="19"/>
  <c r="G6" i="19"/>
  <c r="G13" i="19"/>
  <c r="G4" i="19"/>
  <c r="E17" i="19"/>
  <c r="E22" i="19"/>
  <c r="E6" i="17"/>
  <c r="E7" i="17"/>
  <c r="E8" i="17"/>
  <c r="E12" i="17"/>
  <c r="E9" i="17"/>
  <c r="E13" i="17"/>
  <c r="E15" i="17"/>
  <c r="E18" i="17"/>
  <c r="E19" i="17"/>
  <c r="E14" i="17"/>
  <c r="E17" i="17"/>
  <c r="I18" i="19"/>
  <c r="I12" i="19"/>
  <c r="I11" i="19"/>
  <c r="Q18" i="19"/>
  <c r="Q19" i="19" s="1"/>
  <c r="Q20" i="19" s="1"/>
  <c r="Q21" i="19" s="1"/>
  <c r="Q22" i="19" s="1"/>
  <c r="I9" i="19"/>
  <c r="I8" i="19"/>
  <c r="I7" i="19"/>
  <c r="I6" i="19"/>
  <c r="E4" i="19"/>
  <c r="I32" i="25"/>
  <c r="Q31" i="25"/>
  <c r="Q32" i="25" s="1"/>
  <c r="Q33" i="25" s="1"/>
  <c r="Q34" i="25" s="1"/>
  <c r="Q35" i="25" s="1"/>
  <c r="Q36" i="25" s="1"/>
  <c r="I17" i="25"/>
  <c r="I16" i="25"/>
  <c r="I15" i="25"/>
  <c r="I14" i="25"/>
  <c r="I12" i="25"/>
  <c r="I13" i="25"/>
  <c r="I11" i="25"/>
  <c r="I10" i="25"/>
  <c r="I9" i="25"/>
  <c r="I8" i="25"/>
  <c r="I7" i="25"/>
  <c r="I6" i="25"/>
  <c r="I5" i="25"/>
  <c r="I26" i="17"/>
  <c r="I30" i="17"/>
  <c r="I34" i="17"/>
  <c r="I31" i="17"/>
  <c r="I35" i="17"/>
  <c r="I28" i="17"/>
  <c r="I32" i="17"/>
  <c r="I29" i="17"/>
  <c r="I33" i="17"/>
  <c r="I36" i="17"/>
  <c r="I37" i="17"/>
  <c r="I27" i="17"/>
  <c r="G38" i="17"/>
  <c r="I4" i="25"/>
  <c r="G29" i="27" l="1"/>
  <c r="O25" i="27"/>
  <c r="O26" i="27" s="1"/>
  <c r="O27" i="27" s="1"/>
  <c r="O28" i="27" s="1"/>
  <c r="O29" i="27" s="1"/>
  <c r="G24" i="27"/>
  <c r="G19" i="27"/>
  <c r="G20" i="27"/>
  <c r="I20" i="19"/>
  <c r="I10" i="19"/>
  <c r="I5" i="19"/>
  <c r="I16" i="19"/>
  <c r="I14" i="19"/>
  <c r="I13" i="19"/>
  <c r="I17" i="19"/>
  <c r="I15" i="19"/>
  <c r="I31" i="25"/>
  <c r="I30" i="25"/>
  <c r="I25" i="25"/>
  <c r="I29" i="25"/>
  <c r="I27" i="25"/>
  <c r="I24" i="25"/>
  <c r="I28" i="25"/>
  <c r="I4" i="27"/>
  <c r="I19" i="19"/>
  <c r="I21" i="19"/>
  <c r="I4" i="19"/>
  <c r="I22" i="19"/>
  <c r="I33" i="25"/>
  <c r="I34" i="25"/>
  <c r="I35" i="25"/>
  <c r="Q37" i="25"/>
  <c r="I37" i="25" s="1"/>
  <c r="I36" i="25"/>
  <c r="G23" i="25"/>
  <c r="G22" i="27" l="1"/>
  <c r="G21" i="27"/>
  <c r="G23" i="27"/>
  <c r="I26" i="25"/>
  <c r="E27" i="19"/>
  <c r="G25" i="17"/>
  <c r="G4" i="25"/>
  <c r="E13" i="33" l="1"/>
  <c r="E23" i="25"/>
  <c r="E38" i="17" l="1"/>
  <c r="I13" i="33"/>
  <c r="I38" i="17" l="1"/>
  <c r="G4" i="17" l="1"/>
  <c r="E25" i="17"/>
  <c r="I23" i="25"/>
  <c r="I25" i="17" l="1"/>
  <c r="I18" i="27" l="1"/>
  <c r="G13" i="33"/>
  <c r="E18" i="27" l="1"/>
  <c r="E4" i="17"/>
  <c r="P4" i="17"/>
  <c r="G18" i="27" l="1"/>
  <c r="Q4" i="17"/>
  <c r="Q5" i="17" s="1"/>
  <c r="Q6" i="17" s="1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I19" i="17" l="1"/>
  <c r="I15" i="17"/>
  <c r="I11" i="17"/>
  <c r="I10" i="17"/>
  <c r="I18" i="17"/>
  <c r="I14" i="17"/>
  <c r="I6" i="17"/>
  <c r="I17" i="17"/>
  <c r="I9" i="17"/>
  <c r="I5" i="17"/>
  <c r="I13" i="17"/>
  <c r="I8" i="17"/>
  <c r="I16" i="17"/>
  <c r="I12" i="17"/>
  <c r="I7" i="17"/>
  <c r="I4" i="17" l="1"/>
</calcChain>
</file>

<file path=xl/sharedStrings.xml><?xml version="1.0" encoding="utf-8"?>
<sst xmlns="http://schemas.openxmlformats.org/spreadsheetml/2006/main" count="493" uniqueCount="167">
  <si>
    <t>VAULT</t>
  </si>
  <si>
    <t>FLOOR</t>
  </si>
  <si>
    <t>OVERALL</t>
  </si>
  <si>
    <t>CLUB</t>
  </si>
  <si>
    <t xml:space="preserve"> </t>
  </si>
  <si>
    <t>GYMNAST</t>
  </si>
  <si>
    <t>NO</t>
  </si>
  <si>
    <t>Pos</t>
  </si>
  <si>
    <t>Total Score</t>
  </si>
  <si>
    <t>Stockport</t>
  </si>
  <si>
    <t>Newall Green</t>
  </si>
  <si>
    <t>Wilmslow</t>
  </si>
  <si>
    <t>New Mills</t>
  </si>
  <si>
    <t>Score</t>
  </si>
  <si>
    <t>Abigail Parris</t>
  </si>
  <si>
    <t>Mia Bradshaw</t>
  </si>
  <si>
    <t>Darcie Bradley</t>
  </si>
  <si>
    <t>Keira Henry</t>
  </si>
  <si>
    <t>Anna Tierney</t>
  </si>
  <si>
    <t>Grace Moores</t>
  </si>
  <si>
    <t>Junior Sports Stars</t>
  </si>
  <si>
    <t>Jessica Harvey</t>
  </si>
  <si>
    <t>Lucy Ingham</t>
  </si>
  <si>
    <t>Ava Jones</t>
  </si>
  <si>
    <t>Phoebe Davidson</t>
  </si>
  <si>
    <t>Heyla Gault</t>
  </si>
  <si>
    <t>Ruby Nesbitt</t>
  </si>
  <si>
    <t>Erin Forbes</t>
  </si>
  <si>
    <t>Louisa White</t>
  </si>
  <si>
    <t>Sophie Brookbanks</t>
  </si>
  <si>
    <t>Elkie Mcdermott</t>
  </si>
  <si>
    <t>Layla Hughes</t>
  </si>
  <si>
    <t>Holly Adams</t>
  </si>
  <si>
    <t>Sadie Jones</t>
  </si>
  <si>
    <t>Lilly-Ella Killen</t>
  </si>
  <si>
    <t>Beatrice Moores</t>
  </si>
  <si>
    <t>Megan White</t>
  </si>
  <si>
    <t>Ellie Brocklehurst</t>
  </si>
  <si>
    <t>Emily Burton</t>
  </si>
  <si>
    <t>Sophie Clegg</t>
  </si>
  <si>
    <t>Safia Parkinson</t>
  </si>
  <si>
    <t>Angelina Howe</t>
  </si>
  <si>
    <t>High Peak</t>
  </si>
  <si>
    <t>Ruby Bradley</t>
  </si>
  <si>
    <t>Zuzanna Boguszewicz</t>
  </si>
  <si>
    <t>Poppy McGowen</t>
  </si>
  <si>
    <t>Madeline Frost</t>
  </si>
  <si>
    <t>Tess Mccarthy</t>
  </si>
  <si>
    <t>Olivia Cottrill</t>
  </si>
  <si>
    <t>Libby Ryan</t>
  </si>
  <si>
    <t>Penni-May Pennington</t>
  </si>
  <si>
    <t>Aaliyah Jameel</t>
  </si>
  <si>
    <t>Olivia Griffiths</t>
  </si>
  <si>
    <t>Marisa Whitehurst</t>
  </si>
  <si>
    <t>Freya Williams-Rowe</t>
  </si>
  <si>
    <t>Niamh Stothard</t>
  </si>
  <si>
    <t>Lucy Maher</t>
  </si>
  <si>
    <t>Aoife Bell</t>
  </si>
  <si>
    <t>Grace Hadfield</t>
  </si>
  <si>
    <t>Elizabeth Braithwaite</t>
  </si>
  <si>
    <t>Sienna Turner Lentino</t>
  </si>
  <si>
    <t>Lexi Golds</t>
  </si>
  <si>
    <t>Tabitha Ozard</t>
  </si>
  <si>
    <t>Sophie Cooper</t>
  </si>
  <si>
    <t>Siobhan Stanton</t>
  </si>
  <si>
    <t>Girls aged 13 and 14</t>
  </si>
  <si>
    <t>Girls Younger 10s</t>
  </si>
  <si>
    <t>Girls Older 10s</t>
  </si>
  <si>
    <t>Samuel Elsey</t>
  </si>
  <si>
    <t>Nathan Griffiths</t>
  </si>
  <si>
    <t>Joshua Hughes</t>
  </si>
  <si>
    <t>Adaan Jameel</t>
  </si>
  <si>
    <t>Barney Macanally</t>
  </si>
  <si>
    <t>Boys aged 6 and 7</t>
  </si>
  <si>
    <t>Aimie Stevenson</t>
  </si>
  <si>
    <t>Laura Bowman</t>
  </si>
  <si>
    <t>Lowenna Forrester</t>
  </si>
  <si>
    <t>Abigail Yan</t>
  </si>
  <si>
    <t>Girls aged 12</t>
  </si>
  <si>
    <t>Alice Wilson</t>
  </si>
  <si>
    <t>Georgia Walker</t>
  </si>
  <si>
    <t>Daisy Pickford</t>
  </si>
  <si>
    <t>Ella Bannister</t>
  </si>
  <si>
    <t>Charlotte Cayhill</t>
  </si>
  <si>
    <t>Caitlin Mccarthy</t>
  </si>
  <si>
    <t>Issey H	odkinson</t>
  </si>
  <si>
    <t>Maisie Done</t>
  </si>
  <si>
    <t>Annabel Bagshaw</t>
  </si>
  <si>
    <t>Maia Carnes</t>
  </si>
  <si>
    <t>Holly Worthington</t>
  </si>
  <si>
    <t>Millie Knights</t>
  </si>
  <si>
    <t>Isabelle Knights</t>
  </si>
  <si>
    <t>Lucy Clegg</t>
  </si>
  <si>
    <t>Lexi McGivern</t>
  </si>
  <si>
    <t>Isabella Williams</t>
  </si>
  <si>
    <t>Girls aged 8</t>
  </si>
  <si>
    <t>Girls aged 7</t>
  </si>
  <si>
    <t>Akeelah Kazmi</t>
  </si>
  <si>
    <t>Isabella Hughes</t>
  </si>
  <si>
    <t>Georgiana Hallam</t>
  </si>
  <si>
    <t>Ruby B	arton-Firbank</t>
  </si>
  <si>
    <t>Daisy Poulton</t>
  </si>
  <si>
    <t>Alexa Scala</t>
  </si>
  <si>
    <t>Liberty Smith</t>
  </si>
  <si>
    <t>Alanna Lynch</t>
  </si>
  <si>
    <t>Maya Ross</t>
  </si>
  <si>
    <t>Phoebe Denton</t>
  </si>
  <si>
    <t>Matilda Glinka</t>
  </si>
  <si>
    <t>Olivia Norton</t>
  </si>
  <si>
    <t>Grace Hyland</t>
  </si>
  <si>
    <t>Matilda Hulme</t>
  </si>
  <si>
    <t>Olivia Greenwood</t>
  </si>
  <si>
    <t>Alexia Farquharson</t>
  </si>
  <si>
    <t>Abigail Holt</t>
  </si>
  <si>
    <t>Sophia Death</t>
  </si>
  <si>
    <t>Jennifer Chorlton</t>
  </si>
  <si>
    <t>Abigail Jones</t>
  </si>
  <si>
    <t>Kyla Shear</t>
  </si>
  <si>
    <t>Poppy Johnston</t>
  </si>
  <si>
    <t>Milly Harding</t>
  </si>
  <si>
    <t>Lily Stone-Bourgeois</t>
  </si>
  <si>
    <t>Erin Jones</t>
  </si>
  <si>
    <t>Millie Critchlow</t>
  </si>
  <si>
    <t>Girls aged 11</t>
  </si>
  <si>
    <t>Girls Older 9's</t>
  </si>
  <si>
    <t>Ella Williams</t>
  </si>
  <si>
    <t>Olivia Shiels Wild</t>
  </si>
  <si>
    <t>Tyler Reid</t>
  </si>
  <si>
    <t>Faith McCaffrey</t>
  </si>
  <si>
    <t>Sophie McClennan</t>
  </si>
  <si>
    <t>Charlotte Steggles</t>
  </si>
  <si>
    <t>Isobel Whittle</t>
  </si>
  <si>
    <t>Ella Slack</t>
  </si>
  <si>
    <t>Sofia Collier</t>
  </si>
  <si>
    <t>Maya Barrow</t>
  </si>
  <si>
    <t>Zara Platt</t>
  </si>
  <si>
    <t>Lilah Bradd</t>
  </si>
  <si>
    <t>Camille Corbett</t>
  </si>
  <si>
    <t>Maisie Nolan</t>
  </si>
  <si>
    <t>Lucia Sharpe</t>
  </si>
  <si>
    <t>Girls aged 6</t>
  </si>
  <si>
    <t>Madison Burton</t>
  </si>
  <si>
    <t>Phoebe Wood</t>
  </si>
  <si>
    <t>Harriet Bagshaw</t>
  </si>
  <si>
    <t>Mia Howe</t>
  </si>
  <si>
    <t>Daisy Williams</t>
  </si>
  <si>
    <t>Anna Daniel</t>
  </si>
  <si>
    <t>Emily Gilding</t>
  </si>
  <si>
    <t>Skye Berry</t>
  </si>
  <si>
    <t>Alana Mccarthy</t>
  </si>
  <si>
    <t>Girls Younger 9's</t>
  </si>
  <si>
    <t>Hannah Thornhill</t>
  </si>
  <si>
    <t>Ruby Ellis</t>
  </si>
  <si>
    <t>Scarlett Cross</t>
  </si>
  <si>
    <t>Constantia Carr-Winterburn</t>
  </si>
  <si>
    <t>Clemence Gardey De Soos</t>
  </si>
  <si>
    <t>Leanora Farrell</t>
  </si>
  <si>
    <t>Freya Bowman</t>
  </si>
  <si>
    <t>Layla Hill</t>
  </si>
  <si>
    <t>Alice Young</t>
  </si>
  <si>
    <t>Sasha Simpson</t>
  </si>
  <si>
    <t>Tiya 	Hignt-Stenett</t>
  </si>
  <si>
    <t>Daisy Barker</t>
  </si>
  <si>
    <t>Boys aged 9</t>
  </si>
  <si>
    <t>Boys aged 13</t>
  </si>
  <si>
    <t>Joseph Carter</t>
  </si>
  <si>
    <t>Tom Daniels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</si>
</sst>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30"/>
      <name val="Arial"/>
      <family val="2"/>
    </font>
    <font>
      <sz val="30"/>
      <name val="Arial"/>
      <family val="2"/>
    </font>
    <font>
      <b/>
      <sz val="30"/>
      <color indexed="10"/>
      <name val="Arial"/>
      <family val="2"/>
    </font>
    <font>
      <sz val="14"/>
      <color indexed="10"/>
      <name val="Arial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50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Fill="1" applyBorder="1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2" fillId="0" borderId="0" xfId="0" applyNumberFormat="1" applyFont="1"/>
    <xf numFmtId="0" fontId="6" fillId="0" borderId="0" xfId="0" applyFont="1"/>
    <xf numFmtId="0" fontId="6" fillId="0" borderId="9" xfId="0" applyFont="1" applyFill="1" applyBorder="1"/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/>
    <xf numFmtId="0" fontId="6" fillId="2" borderId="13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164" fontId="7" fillId="2" borderId="13" xfId="0" applyNumberFormat="1" applyFont="1" applyFill="1" applyBorder="1"/>
    <xf numFmtId="0" fontId="7" fillId="2" borderId="13" xfId="0" applyFont="1" applyFill="1" applyBorder="1"/>
    <xf numFmtId="0" fontId="6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0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9" fillId="0" borderId="19" xfId="0" applyFont="1" applyFill="1" applyBorder="1"/>
    <xf numFmtId="0" fontId="10" fillId="0" borderId="19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8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/>
    </xf>
    <xf numFmtId="0" fontId="10" fillId="0" borderId="8" xfId="0" applyFont="1" applyFill="1" applyBorder="1" applyAlignment="1">
      <alignment vertical="center"/>
    </xf>
    <xf numFmtId="0" fontId="10" fillId="0" borderId="21" xfId="0" applyFont="1" applyFill="1" applyBorder="1"/>
    <xf numFmtId="0" fontId="11" fillId="0" borderId="21" xfId="0" applyFont="1" applyFill="1" applyBorder="1" applyAlignment="1">
      <alignment horizontal="left"/>
    </xf>
    <xf numFmtId="0" fontId="11" fillId="0" borderId="19" xfId="0" applyFont="1" applyFill="1" applyBorder="1"/>
    <xf numFmtId="0" fontId="11" fillId="0" borderId="19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1" fillId="0" borderId="8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9" fillId="0" borderId="21" xfId="0" applyFont="1" applyFill="1" applyBorder="1"/>
    <xf numFmtId="0" fontId="2" fillId="0" borderId="19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3" xfId="0" applyFont="1" applyFill="1" applyBorder="1"/>
    <xf numFmtId="0" fontId="2" fillId="0" borderId="22" xfId="0" applyFont="1" applyFill="1" applyBorder="1"/>
    <xf numFmtId="0" fontId="2" fillId="0" borderId="24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0" fontId="12" fillId="0" borderId="21" xfId="0" applyFont="1" applyFill="1" applyBorder="1" applyAlignment="1">
      <alignment horizontal="left"/>
    </xf>
    <xf numFmtId="0" fontId="12" fillId="0" borderId="24" xfId="0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</cellXfs>
  <cellStyles count="1">
    <cellStyle name="Normal" xfId="0" builtinId="0"/>
  </cellStyles>
  <dxfs count="48"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7" name="Rectangle 1">
          <a:extLst>
            <a:ext uri="{FF2B5EF4-FFF2-40B4-BE49-F238E27FC236}">
              <a16:creationId xmlns:a16="http://schemas.microsoft.com/office/drawing/2014/main" id="{00000000-0008-0000-0000-0000BB55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8" name="Rectangle 2">
          <a:extLst>
            <a:ext uri="{FF2B5EF4-FFF2-40B4-BE49-F238E27FC236}">
              <a16:creationId xmlns:a16="http://schemas.microsoft.com/office/drawing/2014/main" id="{00000000-0008-0000-0000-0000BC55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1949" name="Rectangle 3">
          <a:extLst>
            <a:ext uri="{FF2B5EF4-FFF2-40B4-BE49-F238E27FC236}">
              <a16:creationId xmlns:a16="http://schemas.microsoft.com/office/drawing/2014/main" id="{00000000-0008-0000-0000-0000BD55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72054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950" name="Rectangle 4">
          <a:extLst>
            <a:ext uri="{FF2B5EF4-FFF2-40B4-BE49-F238E27FC236}">
              <a16:creationId xmlns:a16="http://schemas.microsoft.com/office/drawing/2014/main" id="{00000000-0008-0000-0000-0000BE55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54571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951" name="Rectangle 5">
          <a:extLst>
            <a:ext uri="{FF2B5EF4-FFF2-40B4-BE49-F238E27FC236}">
              <a16:creationId xmlns:a16="http://schemas.microsoft.com/office/drawing/2014/main" id="{00000000-0008-0000-0000-0000BF55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545714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5" name="Rectangle 1">
          <a:extLst>
            <a:ext uri="{FF2B5EF4-FFF2-40B4-BE49-F238E27FC236}">
              <a16:creationId xmlns:a16="http://schemas.microsoft.com/office/drawing/2014/main" id="{00000000-0008-0000-0200-0000DF5C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6" name="Rectangle 2">
          <a:extLst>
            <a:ext uri="{FF2B5EF4-FFF2-40B4-BE49-F238E27FC236}">
              <a16:creationId xmlns:a16="http://schemas.microsoft.com/office/drawing/2014/main" id="{00000000-0008-0000-0200-0000E05C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3777" name="Rectangle 3">
          <a:extLst>
            <a:ext uri="{FF2B5EF4-FFF2-40B4-BE49-F238E27FC236}">
              <a16:creationId xmlns:a16="http://schemas.microsoft.com/office/drawing/2014/main" id="{00000000-0008-0000-0200-0000E15C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1360506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3778" name="Rectangle 4">
          <a:extLst>
            <a:ext uri="{FF2B5EF4-FFF2-40B4-BE49-F238E27FC236}">
              <a16:creationId xmlns:a16="http://schemas.microsoft.com/office/drawing/2014/main" id="{00000000-0008-0000-0200-0000E25C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8097927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3779" name="Rectangle 5">
          <a:extLst>
            <a:ext uri="{FF2B5EF4-FFF2-40B4-BE49-F238E27FC236}">
              <a16:creationId xmlns:a16="http://schemas.microsoft.com/office/drawing/2014/main" id="{00000000-0008-0000-0200-0000E35C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8097927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0" name="Rectangle 1">
          <a:extLst>
            <a:ext uri="{FF2B5EF4-FFF2-40B4-BE49-F238E27FC236}">
              <a16:creationId xmlns:a16="http://schemas.microsoft.com/office/drawing/2014/main" id="{00000000-0008-0000-0300-00005E60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1" name="Rectangle 2">
          <a:extLst>
            <a:ext uri="{FF2B5EF4-FFF2-40B4-BE49-F238E27FC236}">
              <a16:creationId xmlns:a16="http://schemas.microsoft.com/office/drawing/2014/main" id="{00000000-0008-0000-0300-00005F60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72" name="Rectangle 3">
          <a:extLst>
            <a:ext uri="{FF2B5EF4-FFF2-40B4-BE49-F238E27FC236}">
              <a16:creationId xmlns:a16="http://schemas.microsoft.com/office/drawing/2014/main" id="{00000000-0008-0000-0300-00006060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10358324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4673" name="Rectangle 4">
          <a:extLst>
            <a:ext uri="{FF2B5EF4-FFF2-40B4-BE49-F238E27FC236}">
              <a16:creationId xmlns:a16="http://schemas.microsoft.com/office/drawing/2014/main" id="{00000000-0008-0000-0300-00006160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810524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4674" name="Rectangle 5">
          <a:extLst>
            <a:ext uri="{FF2B5EF4-FFF2-40B4-BE49-F238E27FC236}">
              <a16:creationId xmlns:a16="http://schemas.microsoft.com/office/drawing/2014/main" id="{00000000-0008-0000-0300-000062600000}"/>
            </a:ext>
          </a:extLst>
        </xdr:cNvPr>
        <xdr:cNvSpPr>
          <a:spLocks noChangeArrowheads="1"/>
        </xdr:cNvSpPr>
      </xdr:nvSpPr>
      <xdr:spPr bwMode="auto">
        <a:xfrm>
          <a:off x="453542" y="0"/>
          <a:ext cx="810524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V38"/>
  <sheetViews>
    <sheetView topLeftCell="A13" zoomScale="70" zoomScaleNormal="70" zoomScalePageLayoutView="50" workbookViewId="0">
      <selection activeCell="S25" sqref="S25:T25"/>
    </sheetView>
  </sheetViews>
  <sheetFormatPr defaultColWidth="9.140625" defaultRowHeight="18" x14ac:dyDescent="0.2"/>
  <cols>
    <col min="1" max="1" width="6.85546875" style="34" customWidth="1"/>
    <col min="2" max="2" width="35.7109375" style="34" customWidth="1"/>
    <col min="3" max="3" width="20.85546875" style="35" customWidth="1"/>
    <col min="4" max="4" width="17" style="35" customWidth="1"/>
    <col min="5" max="5" width="9.28515625" style="34" bestFit="1" customWidth="1"/>
    <col min="6" max="6" width="17.140625" style="35" customWidth="1"/>
    <col min="7" max="7" width="9.42578125" style="35" bestFit="1" customWidth="1"/>
    <col min="8" max="8" width="17.140625" style="36" customWidth="1"/>
    <col min="9" max="9" width="9.5703125" style="35" bestFit="1" customWidth="1"/>
    <col min="10" max="10" width="12" style="34" customWidth="1"/>
    <col min="11" max="11" width="10.7109375" style="34" hidden="1" customWidth="1"/>
    <col min="12" max="12" width="11.85546875" style="34" hidden="1" customWidth="1"/>
    <col min="13" max="13" width="11.140625" style="34" hidden="1" customWidth="1"/>
    <col min="14" max="17" width="9.140625" style="34" hidden="1" customWidth="1"/>
    <col min="18" max="18" width="9.140625" style="34" customWidth="1"/>
    <col min="19" max="20" width="9.140625" style="34"/>
    <col min="21" max="56" width="10.7109375" style="34" customWidth="1"/>
    <col min="57" max="230" width="9.140625" style="34"/>
    <col min="231" max="16384" width="9.140625" style="37"/>
  </cols>
  <sheetData>
    <row r="1" spans="1:230" s="39" customFormat="1" ht="38.25" thickBot="1" x14ac:dyDescent="0.25">
      <c r="A1" s="48" t="s">
        <v>67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</row>
    <row r="2" spans="1:230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18" t="s">
        <v>1</v>
      </c>
      <c r="E2" s="119"/>
      <c r="F2" s="118" t="s">
        <v>0</v>
      </c>
      <c r="G2" s="119"/>
      <c r="H2" s="116" t="s">
        <v>2</v>
      </c>
      <c r="I2" s="117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HS2" s="16"/>
    </row>
    <row r="3" spans="1:230" s="18" customFormat="1" ht="18.75" thickBot="1" x14ac:dyDescent="0.25">
      <c r="A3" s="97" t="s">
        <v>4</v>
      </c>
      <c r="B3" s="98"/>
      <c r="C3" s="10"/>
      <c r="D3" s="33" t="s">
        <v>13</v>
      </c>
      <c r="E3" s="10" t="s">
        <v>7</v>
      </c>
      <c r="F3" s="33" t="s">
        <v>13</v>
      </c>
      <c r="G3" s="10" t="s">
        <v>7</v>
      </c>
      <c r="H3" s="81" t="s">
        <v>8</v>
      </c>
      <c r="I3" s="10" t="s">
        <v>7</v>
      </c>
      <c r="HS3" s="19"/>
    </row>
    <row r="4" spans="1:230" s="23" customFormat="1" x14ac:dyDescent="0.25">
      <c r="A4" s="99">
        <v>1</v>
      </c>
      <c r="B4" s="100" t="s">
        <v>37</v>
      </c>
      <c r="C4" s="104" t="s">
        <v>11</v>
      </c>
      <c r="D4" s="53">
        <v>10.1</v>
      </c>
      <c r="E4" s="78">
        <f>VLOOKUP(D4,L$4:M$19,2,FALSE)</f>
        <v>6</v>
      </c>
      <c r="F4" s="53">
        <v>11.9</v>
      </c>
      <c r="G4" s="78">
        <f>VLOOKUP(F4,N$4:O$19,2,FALSE)</f>
        <v>3</v>
      </c>
      <c r="H4" s="53">
        <f>F4+D4</f>
        <v>22</v>
      </c>
      <c r="I4" s="32">
        <f>VLOOKUP(H4,P$4:Q$19,2,FALSE)</f>
        <v>5</v>
      </c>
      <c r="K4" s="25">
        <v>1</v>
      </c>
      <c r="L4" s="34">
        <f>LARGE(D$4:D$19,$K4)</f>
        <v>11.5</v>
      </c>
      <c r="M4" s="34">
        <f>IF(L4=L3,M3,M3+1)</f>
        <v>1</v>
      </c>
      <c r="N4" s="34">
        <f>LARGE(F$4:F$19,$K4)</f>
        <v>12.1</v>
      </c>
      <c r="O4" s="34">
        <f>IF(N4=N3,O3,O3+1)</f>
        <v>1</v>
      </c>
      <c r="P4" s="34">
        <f>LARGE(H$4:H$19,$K4)</f>
        <v>23.5</v>
      </c>
      <c r="Q4" s="34">
        <f>IF(P4=P3,Q3,Q3+1)</f>
        <v>1</v>
      </c>
      <c r="HS4" s="24"/>
    </row>
    <row r="5" spans="1:230" s="23" customFormat="1" x14ac:dyDescent="0.25">
      <c r="A5" s="101">
        <v>2</v>
      </c>
      <c r="B5" s="96" t="s">
        <v>17</v>
      </c>
      <c r="C5" s="105" t="s">
        <v>11</v>
      </c>
      <c r="D5" s="4">
        <v>10.5</v>
      </c>
      <c r="E5" s="79">
        <f t="shared" ref="E5:E19" si="0">VLOOKUP(D5,L$4:M$19,2,FALSE)</f>
        <v>3</v>
      </c>
      <c r="F5" s="4">
        <v>11.6</v>
      </c>
      <c r="G5" s="79">
        <f t="shared" ref="G5:G19" si="1">VLOOKUP(F5,N$4:O$19,2,FALSE)</f>
        <v>6</v>
      </c>
      <c r="H5" s="4">
        <f t="shared" ref="H5:H19" si="2">F5+D5</f>
        <v>22.1</v>
      </c>
      <c r="I5" s="2">
        <f t="shared" ref="I5:I19" si="3">VLOOKUP(H5,P$4:Q$19,2,FALSE)</f>
        <v>4</v>
      </c>
      <c r="K5" s="25">
        <v>2</v>
      </c>
      <c r="L5" s="34">
        <f t="shared" ref="L5:L19" si="4">LARGE(D$4:D$19,$K5)</f>
        <v>11.3</v>
      </c>
      <c r="M5" s="34">
        <f t="shared" ref="M5:M19" si="5">IF(L5=L4,M4,M4+1)</f>
        <v>2</v>
      </c>
      <c r="N5" s="34">
        <f t="shared" ref="N5:N19" si="6">LARGE(F$4:F$19,$K5)</f>
        <v>12</v>
      </c>
      <c r="O5" s="34">
        <f t="shared" ref="O5:O19" si="7">IF(N5=N4,O4,O4+1)</f>
        <v>2</v>
      </c>
      <c r="P5" s="34">
        <f t="shared" ref="P5:P19" si="8">LARGE(H$4:H$19,$K5)</f>
        <v>23.1</v>
      </c>
      <c r="Q5" s="34">
        <f t="shared" ref="Q5:Q19" si="9">IF(P5=P4,Q4,Q4+1)</f>
        <v>2</v>
      </c>
      <c r="HS5" s="24"/>
    </row>
    <row r="6" spans="1:230" s="23" customFormat="1" x14ac:dyDescent="0.25">
      <c r="A6" s="101">
        <v>3</v>
      </c>
      <c r="B6" s="96" t="s">
        <v>18</v>
      </c>
      <c r="C6" s="105" t="s">
        <v>11</v>
      </c>
      <c r="D6" s="4">
        <v>9.8000000000000007</v>
      </c>
      <c r="E6" s="79">
        <f t="shared" si="0"/>
        <v>7</v>
      </c>
      <c r="F6" s="4">
        <v>11.9</v>
      </c>
      <c r="G6" s="79">
        <f t="shared" si="1"/>
        <v>3</v>
      </c>
      <c r="H6" s="4">
        <f t="shared" si="2"/>
        <v>21.700000000000003</v>
      </c>
      <c r="I6" s="2">
        <f t="shared" si="3"/>
        <v>7</v>
      </c>
      <c r="K6" s="25">
        <v>3</v>
      </c>
      <c r="L6" s="34">
        <f t="shared" si="4"/>
        <v>10.5</v>
      </c>
      <c r="M6" s="34">
        <f t="shared" si="5"/>
        <v>3</v>
      </c>
      <c r="N6" s="34">
        <f t="shared" si="6"/>
        <v>11.9</v>
      </c>
      <c r="O6" s="34">
        <f t="shared" si="7"/>
        <v>3</v>
      </c>
      <c r="P6" s="34">
        <f t="shared" si="8"/>
        <v>22.5</v>
      </c>
      <c r="Q6" s="34">
        <f t="shared" si="9"/>
        <v>3</v>
      </c>
      <c r="HS6" s="24"/>
    </row>
    <row r="7" spans="1:230" s="23" customFormat="1" x14ac:dyDescent="0.25">
      <c r="A7" s="101">
        <v>4</v>
      </c>
      <c r="B7" s="96" t="s">
        <v>21</v>
      </c>
      <c r="C7" s="105" t="s">
        <v>11</v>
      </c>
      <c r="D7" s="4">
        <v>9.6999999999999993</v>
      </c>
      <c r="E7" s="79">
        <f t="shared" si="0"/>
        <v>8</v>
      </c>
      <c r="F7" s="4">
        <v>11.2</v>
      </c>
      <c r="G7" s="79">
        <f t="shared" si="1"/>
        <v>8</v>
      </c>
      <c r="H7" s="4">
        <f t="shared" si="2"/>
        <v>20.9</v>
      </c>
      <c r="I7" s="2">
        <f t="shared" si="3"/>
        <v>10</v>
      </c>
      <c r="K7" s="25">
        <v>4</v>
      </c>
      <c r="L7" s="34">
        <f t="shared" si="4"/>
        <v>10.4</v>
      </c>
      <c r="M7" s="34">
        <f t="shared" si="5"/>
        <v>4</v>
      </c>
      <c r="N7" s="34">
        <f t="shared" si="6"/>
        <v>11.9</v>
      </c>
      <c r="O7" s="34">
        <f t="shared" si="7"/>
        <v>3</v>
      </c>
      <c r="P7" s="34">
        <f t="shared" si="8"/>
        <v>22.1</v>
      </c>
      <c r="Q7" s="34">
        <f t="shared" si="9"/>
        <v>4</v>
      </c>
      <c r="HS7" s="24"/>
    </row>
    <row r="8" spans="1:230" s="23" customFormat="1" x14ac:dyDescent="0.25">
      <c r="A8" s="101">
        <v>5</v>
      </c>
      <c r="B8" s="96" t="s">
        <v>38</v>
      </c>
      <c r="C8" s="105" t="s">
        <v>11</v>
      </c>
      <c r="D8" s="4">
        <v>9.5</v>
      </c>
      <c r="E8" s="79">
        <f t="shared" si="0"/>
        <v>10</v>
      </c>
      <c r="F8" s="4">
        <v>11.8</v>
      </c>
      <c r="G8" s="79">
        <f t="shared" si="1"/>
        <v>4</v>
      </c>
      <c r="H8" s="4">
        <f t="shared" si="2"/>
        <v>21.3</v>
      </c>
      <c r="I8" s="2">
        <f t="shared" si="3"/>
        <v>9</v>
      </c>
      <c r="K8" s="25">
        <v>5</v>
      </c>
      <c r="L8" s="34">
        <f t="shared" si="4"/>
        <v>10.4</v>
      </c>
      <c r="M8" s="34">
        <f t="shared" si="5"/>
        <v>4</v>
      </c>
      <c r="N8" s="34">
        <f t="shared" si="6"/>
        <v>11.8</v>
      </c>
      <c r="O8" s="34">
        <f t="shared" si="7"/>
        <v>4</v>
      </c>
      <c r="P8" s="34">
        <f t="shared" si="8"/>
        <v>22</v>
      </c>
      <c r="Q8" s="34">
        <f t="shared" si="9"/>
        <v>5</v>
      </c>
      <c r="HS8" s="24"/>
    </row>
    <row r="9" spans="1:230" s="23" customFormat="1" x14ac:dyDescent="0.25">
      <c r="A9" s="101">
        <v>6</v>
      </c>
      <c r="B9" s="96" t="s">
        <v>39</v>
      </c>
      <c r="C9" s="105" t="s">
        <v>11</v>
      </c>
      <c r="D9" s="4">
        <v>10.3</v>
      </c>
      <c r="E9" s="79">
        <f t="shared" si="0"/>
        <v>5</v>
      </c>
      <c r="F9" s="4">
        <v>11.7</v>
      </c>
      <c r="G9" s="79">
        <f>VLOOKUP(F9,N$4:O$19,2,FALSE)</f>
        <v>5</v>
      </c>
      <c r="H9" s="4">
        <f t="shared" si="2"/>
        <v>22</v>
      </c>
      <c r="I9" s="2">
        <f t="shared" si="3"/>
        <v>5</v>
      </c>
      <c r="K9" s="25">
        <v>6</v>
      </c>
      <c r="L9" s="34">
        <f t="shared" si="4"/>
        <v>10.4</v>
      </c>
      <c r="M9" s="34">
        <f t="shared" si="5"/>
        <v>4</v>
      </c>
      <c r="N9" s="34">
        <f t="shared" si="6"/>
        <v>11.8</v>
      </c>
      <c r="O9" s="34">
        <f t="shared" si="7"/>
        <v>4</v>
      </c>
      <c r="P9" s="34">
        <f t="shared" si="8"/>
        <v>22</v>
      </c>
      <c r="Q9" s="34">
        <f t="shared" si="9"/>
        <v>5</v>
      </c>
      <c r="HS9" s="24"/>
    </row>
    <row r="10" spans="1:230" s="23" customFormat="1" x14ac:dyDescent="0.25">
      <c r="A10" s="101">
        <v>7</v>
      </c>
      <c r="B10" s="96" t="s">
        <v>22</v>
      </c>
      <c r="C10" s="105" t="s">
        <v>11</v>
      </c>
      <c r="D10" s="4">
        <v>10.4</v>
      </c>
      <c r="E10" s="79">
        <f t="shared" si="0"/>
        <v>4</v>
      </c>
      <c r="F10" s="4">
        <v>11</v>
      </c>
      <c r="G10" s="79">
        <f t="shared" si="1"/>
        <v>9</v>
      </c>
      <c r="H10" s="4">
        <f t="shared" si="2"/>
        <v>21.4</v>
      </c>
      <c r="I10" s="2">
        <f t="shared" si="3"/>
        <v>8</v>
      </c>
      <c r="K10" s="25">
        <v>7</v>
      </c>
      <c r="L10" s="34">
        <f t="shared" si="4"/>
        <v>10.4</v>
      </c>
      <c r="M10" s="34">
        <f t="shared" si="5"/>
        <v>4</v>
      </c>
      <c r="N10" s="34">
        <f t="shared" si="6"/>
        <v>11.7</v>
      </c>
      <c r="O10" s="34">
        <f t="shared" si="7"/>
        <v>5</v>
      </c>
      <c r="P10" s="34">
        <f t="shared" si="8"/>
        <v>21.8</v>
      </c>
      <c r="Q10" s="34">
        <f t="shared" si="9"/>
        <v>6</v>
      </c>
      <c r="HS10" s="24"/>
    </row>
    <row r="11" spans="1:230" s="23" customFormat="1" x14ac:dyDescent="0.25">
      <c r="A11" s="101">
        <v>138</v>
      </c>
      <c r="B11" s="96" t="s">
        <v>40</v>
      </c>
      <c r="C11" s="105" t="s">
        <v>11</v>
      </c>
      <c r="D11" s="4">
        <v>10.4</v>
      </c>
      <c r="E11" s="79">
        <f t="shared" si="0"/>
        <v>4</v>
      </c>
      <c r="F11" s="4">
        <v>11.4</v>
      </c>
      <c r="G11" s="79">
        <f t="shared" si="1"/>
        <v>7</v>
      </c>
      <c r="H11" s="4">
        <f t="shared" si="2"/>
        <v>21.8</v>
      </c>
      <c r="I11" s="2">
        <f t="shared" si="3"/>
        <v>6</v>
      </c>
      <c r="K11" s="25">
        <v>8</v>
      </c>
      <c r="L11" s="34">
        <f t="shared" si="4"/>
        <v>10.3</v>
      </c>
      <c r="M11" s="34">
        <f t="shared" si="5"/>
        <v>5</v>
      </c>
      <c r="N11" s="34">
        <f t="shared" si="6"/>
        <v>11.6</v>
      </c>
      <c r="O11" s="34">
        <f t="shared" si="7"/>
        <v>6</v>
      </c>
      <c r="P11" s="34">
        <f t="shared" si="8"/>
        <v>21.8</v>
      </c>
      <c r="Q11" s="34">
        <f t="shared" si="9"/>
        <v>6</v>
      </c>
      <c r="HS11" s="24"/>
    </row>
    <row r="12" spans="1:230" s="23" customFormat="1" x14ac:dyDescent="0.25">
      <c r="A12" s="101">
        <v>8</v>
      </c>
      <c r="B12" s="96" t="s">
        <v>41</v>
      </c>
      <c r="C12" s="105" t="s">
        <v>42</v>
      </c>
      <c r="D12" s="4">
        <v>9.4</v>
      </c>
      <c r="E12" s="79">
        <f t="shared" si="0"/>
        <v>11</v>
      </c>
      <c r="F12" s="4">
        <v>11.2</v>
      </c>
      <c r="G12" s="79">
        <f t="shared" si="1"/>
        <v>8</v>
      </c>
      <c r="H12" s="4">
        <f t="shared" si="2"/>
        <v>20.6</v>
      </c>
      <c r="I12" s="2">
        <f t="shared" si="3"/>
        <v>12</v>
      </c>
      <c r="K12" s="25">
        <v>9</v>
      </c>
      <c r="L12" s="34">
        <f t="shared" si="4"/>
        <v>10.1</v>
      </c>
      <c r="M12" s="34">
        <f t="shared" si="5"/>
        <v>6</v>
      </c>
      <c r="N12" s="34">
        <f t="shared" si="6"/>
        <v>11.4</v>
      </c>
      <c r="O12" s="34">
        <f t="shared" si="7"/>
        <v>7</v>
      </c>
      <c r="P12" s="34">
        <f t="shared" si="8"/>
        <v>21.700000000000003</v>
      </c>
      <c r="Q12" s="34">
        <f t="shared" si="9"/>
        <v>7</v>
      </c>
      <c r="HS12" s="24"/>
    </row>
    <row r="13" spans="1:230" s="23" customFormat="1" x14ac:dyDescent="0.25">
      <c r="A13" s="101">
        <v>9</v>
      </c>
      <c r="B13" s="96" t="s">
        <v>43</v>
      </c>
      <c r="C13" s="105" t="s">
        <v>12</v>
      </c>
      <c r="D13" s="4">
        <v>0</v>
      </c>
      <c r="E13" s="79">
        <f t="shared" si="0"/>
        <v>12</v>
      </c>
      <c r="F13" s="4">
        <v>0</v>
      </c>
      <c r="G13" s="79">
        <f t="shared" si="1"/>
        <v>10</v>
      </c>
      <c r="H13" s="4">
        <f t="shared" si="2"/>
        <v>0</v>
      </c>
      <c r="I13" s="2">
        <f t="shared" si="3"/>
        <v>13</v>
      </c>
      <c r="K13" s="25">
        <v>10</v>
      </c>
      <c r="L13" s="34">
        <f t="shared" si="4"/>
        <v>9.8000000000000007</v>
      </c>
      <c r="M13" s="34">
        <f t="shared" si="5"/>
        <v>7</v>
      </c>
      <c r="N13" s="34">
        <f t="shared" si="6"/>
        <v>11.4</v>
      </c>
      <c r="O13" s="34">
        <f t="shared" si="7"/>
        <v>7</v>
      </c>
      <c r="P13" s="34">
        <f t="shared" si="8"/>
        <v>21.4</v>
      </c>
      <c r="Q13" s="34">
        <f t="shared" si="9"/>
        <v>8</v>
      </c>
      <c r="HS13" s="24"/>
    </row>
    <row r="14" spans="1:230" s="23" customFormat="1" x14ac:dyDescent="0.25">
      <c r="A14" s="101">
        <v>10</v>
      </c>
      <c r="B14" s="96" t="s">
        <v>44</v>
      </c>
      <c r="C14" s="105" t="s">
        <v>10</v>
      </c>
      <c r="D14" s="4">
        <v>11.3</v>
      </c>
      <c r="E14" s="79">
        <f t="shared" si="0"/>
        <v>2</v>
      </c>
      <c r="F14" s="4">
        <v>11.8</v>
      </c>
      <c r="G14" s="79">
        <f t="shared" si="1"/>
        <v>4</v>
      </c>
      <c r="H14" s="4">
        <f t="shared" si="2"/>
        <v>23.1</v>
      </c>
      <c r="I14" s="2">
        <f t="shared" si="3"/>
        <v>2</v>
      </c>
      <c r="K14" s="25">
        <v>11</v>
      </c>
      <c r="L14" s="34">
        <f t="shared" si="4"/>
        <v>9.6999999999999993</v>
      </c>
      <c r="M14" s="34">
        <f t="shared" si="5"/>
        <v>8</v>
      </c>
      <c r="N14" s="34">
        <f t="shared" si="6"/>
        <v>11.2</v>
      </c>
      <c r="O14" s="34">
        <f t="shared" si="7"/>
        <v>8</v>
      </c>
      <c r="P14" s="34">
        <f t="shared" si="8"/>
        <v>21.3</v>
      </c>
      <c r="Q14" s="34">
        <f t="shared" si="9"/>
        <v>9</v>
      </c>
      <c r="HS14" s="24"/>
    </row>
    <row r="15" spans="1:230" s="23" customFormat="1" x14ac:dyDescent="0.25">
      <c r="A15" s="101">
        <v>11</v>
      </c>
      <c r="B15" s="96" t="s">
        <v>45</v>
      </c>
      <c r="C15" s="105" t="s">
        <v>10</v>
      </c>
      <c r="D15" s="4">
        <v>10.4</v>
      </c>
      <c r="E15" s="79">
        <f t="shared" si="0"/>
        <v>4</v>
      </c>
      <c r="F15" s="4">
        <v>11.4</v>
      </c>
      <c r="G15" s="79">
        <f t="shared" si="1"/>
        <v>7</v>
      </c>
      <c r="H15" s="4">
        <f t="shared" si="2"/>
        <v>21.8</v>
      </c>
      <c r="I15" s="2">
        <f t="shared" si="3"/>
        <v>6</v>
      </c>
      <c r="K15" s="25">
        <v>12</v>
      </c>
      <c r="L15" s="34">
        <f t="shared" si="4"/>
        <v>9.6</v>
      </c>
      <c r="M15" s="34">
        <f t="shared" si="5"/>
        <v>9</v>
      </c>
      <c r="N15" s="34">
        <f t="shared" si="6"/>
        <v>11.2</v>
      </c>
      <c r="O15" s="34">
        <f t="shared" si="7"/>
        <v>8</v>
      </c>
      <c r="P15" s="34">
        <f t="shared" si="8"/>
        <v>20.9</v>
      </c>
      <c r="Q15" s="34">
        <f t="shared" si="9"/>
        <v>10</v>
      </c>
      <c r="HS15" s="24"/>
    </row>
    <row r="16" spans="1:230" s="23" customFormat="1" x14ac:dyDescent="0.25">
      <c r="A16" s="101">
        <v>12</v>
      </c>
      <c r="B16" s="96" t="s">
        <v>46</v>
      </c>
      <c r="C16" s="105" t="s">
        <v>10</v>
      </c>
      <c r="D16" s="4">
        <v>11.5</v>
      </c>
      <c r="E16" s="79">
        <f t="shared" si="0"/>
        <v>1</v>
      </c>
      <c r="F16" s="4">
        <v>12</v>
      </c>
      <c r="G16" s="79">
        <f t="shared" si="1"/>
        <v>2</v>
      </c>
      <c r="H16" s="4">
        <f t="shared" si="2"/>
        <v>23.5</v>
      </c>
      <c r="I16" s="2">
        <f t="shared" si="3"/>
        <v>1</v>
      </c>
      <c r="K16" s="25">
        <v>13</v>
      </c>
      <c r="L16" s="34">
        <f t="shared" si="4"/>
        <v>9.5</v>
      </c>
      <c r="M16" s="34">
        <f t="shared" si="5"/>
        <v>10</v>
      </c>
      <c r="N16" s="34">
        <f t="shared" si="6"/>
        <v>11.2</v>
      </c>
      <c r="O16" s="34">
        <f t="shared" si="7"/>
        <v>8</v>
      </c>
      <c r="P16" s="34">
        <f t="shared" si="8"/>
        <v>20.799999999999997</v>
      </c>
      <c r="Q16" s="34">
        <f t="shared" si="9"/>
        <v>11</v>
      </c>
      <c r="HS16" s="24"/>
    </row>
    <row r="17" spans="1:227" s="23" customFormat="1" x14ac:dyDescent="0.25">
      <c r="A17" s="101">
        <v>13</v>
      </c>
      <c r="B17" s="96" t="s">
        <v>47</v>
      </c>
      <c r="C17" s="105" t="s">
        <v>9</v>
      </c>
      <c r="D17" s="4">
        <v>10.4</v>
      </c>
      <c r="E17" s="79">
        <f t="shared" si="0"/>
        <v>4</v>
      </c>
      <c r="F17" s="4">
        <v>12.1</v>
      </c>
      <c r="G17" s="79">
        <f t="shared" si="1"/>
        <v>1</v>
      </c>
      <c r="H17" s="4">
        <f t="shared" si="2"/>
        <v>22.5</v>
      </c>
      <c r="I17" s="2">
        <f t="shared" si="3"/>
        <v>3</v>
      </c>
      <c r="K17" s="25">
        <v>14</v>
      </c>
      <c r="L17" s="34">
        <f t="shared" si="4"/>
        <v>9.4</v>
      </c>
      <c r="M17" s="34">
        <f t="shared" si="5"/>
        <v>11</v>
      </c>
      <c r="N17" s="34">
        <f t="shared" si="6"/>
        <v>11</v>
      </c>
      <c r="O17" s="34">
        <f t="shared" si="7"/>
        <v>9</v>
      </c>
      <c r="P17" s="34">
        <f t="shared" si="8"/>
        <v>20.6</v>
      </c>
      <c r="Q17" s="34">
        <f t="shared" si="9"/>
        <v>12</v>
      </c>
      <c r="HS17" s="24"/>
    </row>
    <row r="18" spans="1:227" s="23" customFormat="1" x14ac:dyDescent="0.25">
      <c r="A18" s="101">
        <v>14</v>
      </c>
      <c r="B18" s="96" t="s">
        <v>48</v>
      </c>
      <c r="C18" s="105" t="s">
        <v>9</v>
      </c>
      <c r="D18" s="4">
        <v>9.6</v>
      </c>
      <c r="E18" s="79">
        <f t="shared" si="0"/>
        <v>9</v>
      </c>
      <c r="F18" s="4">
        <v>11.2</v>
      </c>
      <c r="G18" s="79">
        <f t="shared" si="1"/>
        <v>8</v>
      </c>
      <c r="H18" s="4">
        <f t="shared" si="2"/>
        <v>20.799999999999997</v>
      </c>
      <c r="I18" s="2">
        <f t="shared" si="3"/>
        <v>11</v>
      </c>
      <c r="K18" s="25">
        <v>15</v>
      </c>
      <c r="L18" s="34">
        <f t="shared" si="4"/>
        <v>0</v>
      </c>
      <c r="M18" s="34">
        <f t="shared" si="5"/>
        <v>12</v>
      </c>
      <c r="N18" s="34">
        <f t="shared" si="6"/>
        <v>0</v>
      </c>
      <c r="O18" s="34">
        <f t="shared" si="7"/>
        <v>10</v>
      </c>
      <c r="P18" s="34">
        <f t="shared" si="8"/>
        <v>0</v>
      </c>
      <c r="Q18" s="34">
        <f t="shared" si="9"/>
        <v>13</v>
      </c>
      <c r="HS18" s="24"/>
    </row>
    <row r="19" spans="1:227" s="23" customFormat="1" ht="18" customHeight="1" thickBot="1" x14ac:dyDescent="0.3">
      <c r="A19" s="102">
        <v>15</v>
      </c>
      <c r="B19" s="103" t="s">
        <v>49</v>
      </c>
      <c r="C19" s="106" t="s">
        <v>9</v>
      </c>
      <c r="D19" s="5">
        <v>0</v>
      </c>
      <c r="E19" s="80">
        <f t="shared" si="0"/>
        <v>12</v>
      </c>
      <c r="F19" s="5">
        <v>0</v>
      </c>
      <c r="G19" s="80">
        <f t="shared" si="1"/>
        <v>10</v>
      </c>
      <c r="H19" s="5">
        <f t="shared" si="2"/>
        <v>0</v>
      </c>
      <c r="I19" s="3">
        <f t="shared" si="3"/>
        <v>13</v>
      </c>
      <c r="K19" s="25">
        <v>16</v>
      </c>
      <c r="L19" s="34">
        <f t="shared" si="4"/>
        <v>0</v>
      </c>
      <c r="M19" s="34">
        <f t="shared" si="5"/>
        <v>12</v>
      </c>
      <c r="N19" s="34">
        <f t="shared" si="6"/>
        <v>0</v>
      </c>
      <c r="O19" s="34">
        <f t="shared" si="7"/>
        <v>10</v>
      </c>
      <c r="P19" s="34">
        <f t="shared" si="8"/>
        <v>0</v>
      </c>
      <c r="Q19" s="34">
        <f t="shared" si="9"/>
        <v>13</v>
      </c>
      <c r="HS19" s="24"/>
    </row>
    <row r="20" spans="1:227" s="23" customFormat="1" ht="16.149999999999999" customHeight="1" thickBot="1" x14ac:dyDescent="0.25">
      <c r="A20" s="30"/>
      <c r="B20" s="30"/>
      <c r="C20" s="40"/>
      <c r="D20" s="27"/>
      <c r="E20" s="28"/>
      <c r="F20" s="27"/>
      <c r="G20" s="28"/>
      <c r="H20" s="27"/>
      <c r="I20" s="28"/>
      <c r="K20" s="25"/>
      <c r="L20" s="34"/>
      <c r="M20" s="34"/>
      <c r="N20" s="34"/>
      <c r="O20" s="34"/>
      <c r="P20" s="34"/>
      <c r="Q20" s="34"/>
      <c r="HS20" s="29"/>
    </row>
    <row r="21" spans="1:227" ht="18.75" hidden="1" thickBot="1" x14ac:dyDescent="0.25"/>
    <row r="22" spans="1:227" ht="38.25" thickBot="1" x14ac:dyDescent="0.25">
      <c r="A22" s="48" t="s">
        <v>66</v>
      </c>
      <c r="B22" s="49"/>
      <c r="C22" s="50"/>
      <c r="D22" s="50"/>
      <c r="E22" s="49"/>
      <c r="F22" s="50"/>
      <c r="G22" s="50"/>
      <c r="H22" s="51"/>
      <c r="I22" s="52"/>
      <c r="J22" s="38"/>
      <c r="K22" s="38"/>
      <c r="L22" s="38"/>
      <c r="M22" s="38"/>
      <c r="N22" s="38"/>
      <c r="O22" s="38"/>
      <c r="P22" s="38"/>
      <c r="Q22" s="38"/>
    </row>
    <row r="23" spans="1:227" ht="18.75" thickBot="1" x14ac:dyDescent="0.25">
      <c r="A23" s="6" t="s">
        <v>6</v>
      </c>
      <c r="B23" s="7" t="s">
        <v>5</v>
      </c>
      <c r="C23" s="8" t="s">
        <v>3</v>
      </c>
      <c r="D23" s="118" t="s">
        <v>1</v>
      </c>
      <c r="E23" s="119"/>
      <c r="F23" s="118" t="s">
        <v>0</v>
      </c>
      <c r="G23" s="119"/>
      <c r="H23" s="116" t="s">
        <v>2</v>
      </c>
      <c r="I23" s="117"/>
      <c r="J23" s="14"/>
      <c r="K23" s="15"/>
      <c r="L23" s="15" t="s">
        <v>1</v>
      </c>
      <c r="M23" s="15"/>
      <c r="N23" s="14" t="s">
        <v>0</v>
      </c>
      <c r="O23" s="14"/>
      <c r="P23" s="14" t="s">
        <v>2</v>
      </c>
      <c r="Q23" s="14"/>
    </row>
    <row r="24" spans="1:227" ht="18.75" thickBot="1" x14ac:dyDescent="0.25">
      <c r="A24" s="17" t="s">
        <v>4</v>
      </c>
      <c r="B24" s="9"/>
      <c r="C24" s="94"/>
      <c r="D24" s="33" t="s">
        <v>13</v>
      </c>
      <c r="E24" s="10" t="s">
        <v>7</v>
      </c>
      <c r="F24" s="33" t="s">
        <v>13</v>
      </c>
      <c r="G24" s="10" t="s">
        <v>7</v>
      </c>
      <c r="H24" s="81" t="s">
        <v>8</v>
      </c>
      <c r="I24" s="10" t="s">
        <v>7</v>
      </c>
      <c r="J24" s="18"/>
      <c r="K24" s="18"/>
      <c r="L24" s="18"/>
      <c r="M24" s="18"/>
      <c r="N24" s="18"/>
      <c r="O24" s="18"/>
      <c r="P24" s="18"/>
      <c r="Q24" s="18"/>
    </row>
    <row r="25" spans="1:227" ht="18.75" x14ac:dyDescent="0.3">
      <c r="A25" s="64">
        <v>16</v>
      </c>
      <c r="B25" s="58" t="s">
        <v>50</v>
      </c>
      <c r="C25" s="76" t="s">
        <v>9</v>
      </c>
      <c r="D25" s="53">
        <v>9.1999999999999993</v>
      </c>
      <c r="E25" s="78">
        <f>VLOOKUP(D25,L$25:M$38,2,FALSE)</f>
        <v>12</v>
      </c>
      <c r="F25" s="53">
        <v>11.2</v>
      </c>
      <c r="G25" s="78">
        <f>VLOOKUP(F25,N$25:O$38,2,FALSE)</f>
        <v>8</v>
      </c>
      <c r="H25" s="53">
        <f>F25+D25</f>
        <v>20.399999999999999</v>
      </c>
      <c r="I25" s="32">
        <f>VLOOKUP(H25,P$25:Q$38,2,FALSE)</f>
        <v>11</v>
      </c>
      <c r="J25" s="23"/>
      <c r="K25" s="25">
        <v>1</v>
      </c>
      <c r="L25" s="34">
        <f>LARGE(D$25:D$38,$K25)</f>
        <v>11.05</v>
      </c>
      <c r="M25" s="34">
        <f>IF(L25=L24,M24,M24+1)</f>
        <v>1</v>
      </c>
      <c r="N25" s="34">
        <f>LARGE(F$25:F$38,$K25)</f>
        <v>12.4</v>
      </c>
      <c r="O25" s="34">
        <f>IF(N25=N24,O24,O24+1)</f>
        <v>1</v>
      </c>
      <c r="P25" s="34">
        <f>LARGE(H$25:H$38,$K25)</f>
        <v>22.700000000000003</v>
      </c>
      <c r="Q25" s="34">
        <f>IF(P25=P24,Q24,Q24+1)</f>
        <v>1</v>
      </c>
    </row>
    <row r="26" spans="1:227" ht="18.75" x14ac:dyDescent="0.3">
      <c r="A26" s="64">
        <v>17</v>
      </c>
      <c r="B26" s="58" t="s">
        <v>51</v>
      </c>
      <c r="C26" s="76" t="s">
        <v>9</v>
      </c>
      <c r="D26" s="4">
        <v>9.9</v>
      </c>
      <c r="E26" s="79">
        <f t="shared" ref="E26:E37" si="10">VLOOKUP(D26,L$25:M$38,2,FALSE)</f>
        <v>9</v>
      </c>
      <c r="F26" s="4">
        <v>11.2</v>
      </c>
      <c r="G26" s="79">
        <f t="shared" ref="G26:G37" si="11">VLOOKUP(F26,N$25:O$38,2,FALSE)</f>
        <v>8</v>
      </c>
      <c r="H26" s="4">
        <f t="shared" ref="H26:H37" si="12">F26+D26</f>
        <v>21.1</v>
      </c>
      <c r="I26" s="2">
        <f t="shared" ref="I26:I37" si="13">VLOOKUP(H26,P$25:Q$38,2,FALSE)</f>
        <v>9</v>
      </c>
      <c r="J26" s="23"/>
      <c r="K26" s="25">
        <v>2</v>
      </c>
      <c r="L26" s="34">
        <f t="shared" ref="L26:L38" si="14">LARGE(D$25:D$38,$K26)</f>
        <v>10.8</v>
      </c>
      <c r="M26" s="34">
        <f t="shared" ref="M26:M38" si="15">IF(L26=L25,M25,M25+1)</f>
        <v>2</v>
      </c>
      <c r="N26" s="34">
        <f t="shared" ref="N26:N38" si="16">LARGE(F$25:F$38,$K26)</f>
        <v>12.2</v>
      </c>
      <c r="O26" s="34">
        <f t="shared" ref="O26:O38" si="17">IF(N26=N25,O25,O25+1)</f>
        <v>2</v>
      </c>
      <c r="P26" s="34">
        <f t="shared" ref="P26:P38" si="18">LARGE(H$25:H$38,$K26)</f>
        <v>22.55</v>
      </c>
      <c r="Q26" s="34">
        <f t="shared" ref="Q26:Q38" si="19">IF(P26=P25,Q25,Q25+1)</f>
        <v>2</v>
      </c>
    </row>
    <row r="27" spans="1:227" ht="18.75" x14ac:dyDescent="0.3">
      <c r="A27" s="64">
        <v>18</v>
      </c>
      <c r="B27" s="58" t="s">
        <v>52</v>
      </c>
      <c r="C27" s="76" t="s">
        <v>9</v>
      </c>
      <c r="D27" s="4">
        <v>10.6</v>
      </c>
      <c r="E27" s="79">
        <f t="shared" si="10"/>
        <v>4</v>
      </c>
      <c r="F27" s="4">
        <v>11</v>
      </c>
      <c r="G27" s="79">
        <f t="shared" si="11"/>
        <v>9</v>
      </c>
      <c r="H27" s="4">
        <f t="shared" si="12"/>
        <v>21.6</v>
      </c>
      <c r="I27" s="2">
        <f t="shared" si="13"/>
        <v>6</v>
      </c>
      <c r="J27" s="23"/>
      <c r="K27" s="25">
        <v>3</v>
      </c>
      <c r="L27" s="34">
        <f t="shared" si="14"/>
        <v>10.65</v>
      </c>
      <c r="M27" s="34">
        <f t="shared" si="15"/>
        <v>3</v>
      </c>
      <c r="N27" s="34">
        <f t="shared" si="16"/>
        <v>11.9</v>
      </c>
      <c r="O27" s="34">
        <f t="shared" si="17"/>
        <v>3</v>
      </c>
      <c r="P27" s="34">
        <f t="shared" si="18"/>
        <v>22.450000000000003</v>
      </c>
      <c r="Q27" s="34">
        <f t="shared" si="19"/>
        <v>3</v>
      </c>
    </row>
    <row r="28" spans="1:227" ht="18.75" x14ac:dyDescent="0.3">
      <c r="A28" s="64">
        <v>19</v>
      </c>
      <c r="B28" s="58" t="s">
        <v>53</v>
      </c>
      <c r="C28" s="76" t="s">
        <v>9</v>
      </c>
      <c r="D28" s="4">
        <v>10.55</v>
      </c>
      <c r="E28" s="79">
        <f t="shared" si="10"/>
        <v>5</v>
      </c>
      <c r="F28" s="4">
        <v>10.8</v>
      </c>
      <c r="G28" s="79">
        <f t="shared" si="11"/>
        <v>10</v>
      </c>
      <c r="H28" s="4">
        <f t="shared" si="12"/>
        <v>21.35</v>
      </c>
      <c r="I28" s="2">
        <f t="shared" si="13"/>
        <v>7</v>
      </c>
      <c r="J28" s="23"/>
      <c r="K28" s="25">
        <v>4</v>
      </c>
      <c r="L28" s="34">
        <f t="shared" si="14"/>
        <v>10.6</v>
      </c>
      <c r="M28" s="34">
        <f t="shared" si="15"/>
        <v>4</v>
      </c>
      <c r="N28" s="34">
        <f t="shared" si="16"/>
        <v>11.8</v>
      </c>
      <c r="O28" s="34">
        <f t="shared" si="17"/>
        <v>4</v>
      </c>
      <c r="P28" s="34">
        <f t="shared" si="18"/>
        <v>22.4</v>
      </c>
      <c r="Q28" s="34">
        <f t="shared" si="19"/>
        <v>4</v>
      </c>
    </row>
    <row r="29" spans="1:227" ht="18.75" x14ac:dyDescent="0.3">
      <c r="A29" s="64">
        <v>20</v>
      </c>
      <c r="B29" s="58" t="s">
        <v>54</v>
      </c>
      <c r="C29" s="76" t="s">
        <v>11</v>
      </c>
      <c r="D29" s="4">
        <v>10.8</v>
      </c>
      <c r="E29" s="79">
        <f t="shared" si="10"/>
        <v>2</v>
      </c>
      <c r="F29" s="4">
        <v>11.9</v>
      </c>
      <c r="G29" s="79">
        <f t="shared" si="11"/>
        <v>3</v>
      </c>
      <c r="H29" s="4">
        <f t="shared" si="12"/>
        <v>22.700000000000003</v>
      </c>
      <c r="I29" s="2">
        <f t="shared" si="13"/>
        <v>1</v>
      </c>
      <c r="J29" s="23"/>
      <c r="K29" s="25">
        <v>5</v>
      </c>
      <c r="L29" s="34">
        <f t="shared" si="14"/>
        <v>10.55</v>
      </c>
      <c r="M29" s="34">
        <f t="shared" si="15"/>
        <v>5</v>
      </c>
      <c r="N29" s="34">
        <f t="shared" si="16"/>
        <v>11.6</v>
      </c>
      <c r="O29" s="34">
        <f t="shared" si="17"/>
        <v>5</v>
      </c>
      <c r="P29" s="34">
        <f t="shared" si="18"/>
        <v>22.049999999999997</v>
      </c>
      <c r="Q29" s="34">
        <f t="shared" si="19"/>
        <v>5</v>
      </c>
    </row>
    <row r="30" spans="1:227" ht="18.75" x14ac:dyDescent="0.3">
      <c r="A30" s="64">
        <v>21</v>
      </c>
      <c r="B30" s="58" t="s">
        <v>55</v>
      </c>
      <c r="C30" s="76" t="s">
        <v>11</v>
      </c>
      <c r="D30" s="4">
        <v>10.25</v>
      </c>
      <c r="E30" s="79">
        <f t="shared" si="10"/>
        <v>7</v>
      </c>
      <c r="F30" s="4">
        <v>10.8</v>
      </c>
      <c r="G30" s="79">
        <f t="shared" si="11"/>
        <v>10</v>
      </c>
      <c r="H30" s="4">
        <f t="shared" si="12"/>
        <v>21.05</v>
      </c>
      <c r="I30" s="2">
        <f t="shared" si="13"/>
        <v>10</v>
      </c>
      <c r="J30" s="23"/>
      <c r="K30" s="25">
        <v>6</v>
      </c>
      <c r="L30" s="34">
        <f t="shared" si="14"/>
        <v>10.45</v>
      </c>
      <c r="M30" s="34">
        <f t="shared" si="15"/>
        <v>6</v>
      </c>
      <c r="N30" s="34">
        <f t="shared" si="16"/>
        <v>11.6</v>
      </c>
      <c r="O30" s="34">
        <f t="shared" si="17"/>
        <v>5</v>
      </c>
      <c r="P30" s="34">
        <f t="shared" si="18"/>
        <v>21.6</v>
      </c>
      <c r="Q30" s="34">
        <f t="shared" si="19"/>
        <v>6</v>
      </c>
    </row>
    <row r="31" spans="1:227" ht="18.75" x14ac:dyDescent="0.3">
      <c r="A31" s="64">
        <v>22</v>
      </c>
      <c r="B31" s="57" t="s">
        <v>14</v>
      </c>
      <c r="C31" s="77" t="s">
        <v>11</v>
      </c>
      <c r="D31" s="4">
        <v>11.05</v>
      </c>
      <c r="E31" s="79">
        <f t="shared" si="10"/>
        <v>1</v>
      </c>
      <c r="F31" s="4">
        <v>11.5</v>
      </c>
      <c r="G31" s="79">
        <f t="shared" si="11"/>
        <v>6</v>
      </c>
      <c r="H31" s="4">
        <f t="shared" si="12"/>
        <v>22.55</v>
      </c>
      <c r="I31" s="2">
        <f t="shared" si="13"/>
        <v>2</v>
      </c>
      <c r="J31" s="23"/>
      <c r="K31" s="25">
        <v>7</v>
      </c>
      <c r="L31" s="34">
        <f t="shared" si="14"/>
        <v>10.25</v>
      </c>
      <c r="M31" s="34">
        <f t="shared" si="15"/>
        <v>7</v>
      </c>
      <c r="N31" s="34">
        <f t="shared" si="16"/>
        <v>11.5</v>
      </c>
      <c r="O31" s="34">
        <f t="shared" si="17"/>
        <v>6</v>
      </c>
      <c r="P31" s="34">
        <f t="shared" si="18"/>
        <v>21.35</v>
      </c>
      <c r="Q31" s="34">
        <f t="shared" si="19"/>
        <v>7</v>
      </c>
    </row>
    <row r="32" spans="1:227" ht="18.75" x14ac:dyDescent="0.3">
      <c r="A32" s="64">
        <v>23</v>
      </c>
      <c r="B32" s="57" t="s">
        <v>56</v>
      </c>
      <c r="C32" s="77" t="s">
        <v>42</v>
      </c>
      <c r="D32" s="4">
        <v>9.85</v>
      </c>
      <c r="E32" s="79">
        <f t="shared" si="10"/>
        <v>10</v>
      </c>
      <c r="F32" s="4">
        <v>10.5</v>
      </c>
      <c r="G32" s="79">
        <f t="shared" si="11"/>
        <v>11</v>
      </c>
      <c r="H32" s="4">
        <f t="shared" si="12"/>
        <v>20.350000000000001</v>
      </c>
      <c r="I32" s="2">
        <f t="shared" si="13"/>
        <v>12</v>
      </c>
      <c r="J32" s="23"/>
      <c r="K32" s="25">
        <v>8</v>
      </c>
      <c r="L32" s="34">
        <f t="shared" si="14"/>
        <v>10.199999999999999</v>
      </c>
      <c r="M32" s="34">
        <f t="shared" si="15"/>
        <v>8</v>
      </c>
      <c r="N32" s="34">
        <f t="shared" si="16"/>
        <v>11.4</v>
      </c>
      <c r="O32" s="34">
        <f t="shared" si="17"/>
        <v>7</v>
      </c>
      <c r="P32" s="34">
        <f t="shared" si="18"/>
        <v>21.15</v>
      </c>
      <c r="Q32" s="34">
        <f t="shared" si="19"/>
        <v>8</v>
      </c>
    </row>
    <row r="33" spans="1:17" ht="18.75" x14ac:dyDescent="0.3">
      <c r="A33" s="64">
        <v>24</v>
      </c>
      <c r="B33" s="57" t="s">
        <v>57</v>
      </c>
      <c r="C33" s="77" t="s">
        <v>20</v>
      </c>
      <c r="D33" s="4">
        <v>10.199999999999999</v>
      </c>
      <c r="E33" s="79">
        <f t="shared" si="10"/>
        <v>8</v>
      </c>
      <c r="F33" s="4">
        <v>12.2</v>
      </c>
      <c r="G33" s="79">
        <f t="shared" si="11"/>
        <v>2</v>
      </c>
      <c r="H33" s="4">
        <f t="shared" si="12"/>
        <v>22.4</v>
      </c>
      <c r="I33" s="2">
        <f t="shared" si="13"/>
        <v>4</v>
      </c>
      <c r="J33" s="23"/>
      <c r="K33" s="25">
        <v>9</v>
      </c>
      <c r="L33" s="34">
        <f t="shared" si="14"/>
        <v>9.9</v>
      </c>
      <c r="M33" s="34">
        <f t="shared" si="15"/>
        <v>9</v>
      </c>
      <c r="N33" s="34">
        <f t="shared" si="16"/>
        <v>11.2</v>
      </c>
      <c r="O33" s="34">
        <f t="shared" si="17"/>
        <v>8</v>
      </c>
      <c r="P33" s="34">
        <f t="shared" si="18"/>
        <v>21.1</v>
      </c>
      <c r="Q33" s="34">
        <f t="shared" si="19"/>
        <v>9</v>
      </c>
    </row>
    <row r="34" spans="1:17" ht="18.75" x14ac:dyDescent="0.3">
      <c r="A34" s="64">
        <v>25</v>
      </c>
      <c r="B34" s="57" t="s">
        <v>19</v>
      </c>
      <c r="C34" s="77" t="s">
        <v>12</v>
      </c>
      <c r="D34" s="4">
        <v>5</v>
      </c>
      <c r="E34" s="79">
        <f t="shared" si="10"/>
        <v>14</v>
      </c>
      <c r="F34" s="4">
        <v>12.4</v>
      </c>
      <c r="G34" s="79">
        <f t="shared" si="11"/>
        <v>1</v>
      </c>
      <c r="H34" s="4">
        <f t="shared" si="12"/>
        <v>17.399999999999999</v>
      </c>
      <c r="I34" s="2">
        <f t="shared" si="13"/>
        <v>14</v>
      </c>
      <c r="J34" s="23"/>
      <c r="K34" s="25">
        <v>10</v>
      </c>
      <c r="L34" s="34">
        <f t="shared" si="14"/>
        <v>9.85</v>
      </c>
      <c r="M34" s="34">
        <f t="shared" si="15"/>
        <v>10</v>
      </c>
      <c r="N34" s="34">
        <f t="shared" si="16"/>
        <v>11.2</v>
      </c>
      <c r="O34" s="34">
        <f t="shared" si="17"/>
        <v>8</v>
      </c>
      <c r="P34" s="34">
        <f t="shared" si="18"/>
        <v>21.05</v>
      </c>
      <c r="Q34" s="34">
        <f t="shared" si="19"/>
        <v>10</v>
      </c>
    </row>
    <row r="35" spans="1:17" ht="18.75" x14ac:dyDescent="0.3">
      <c r="A35" s="64">
        <v>26</v>
      </c>
      <c r="B35" s="57" t="s">
        <v>58</v>
      </c>
      <c r="C35" s="77" t="s">
        <v>12</v>
      </c>
      <c r="D35" s="4">
        <v>10.45</v>
      </c>
      <c r="E35" s="79">
        <f t="shared" si="10"/>
        <v>6</v>
      </c>
      <c r="F35" s="4">
        <v>11.6</v>
      </c>
      <c r="G35" s="79">
        <f t="shared" si="11"/>
        <v>5</v>
      </c>
      <c r="H35" s="4">
        <f t="shared" si="12"/>
        <v>22.049999999999997</v>
      </c>
      <c r="I35" s="2">
        <f t="shared" si="13"/>
        <v>5</v>
      </c>
      <c r="J35" s="23"/>
      <c r="K35" s="25">
        <v>11</v>
      </c>
      <c r="L35" s="34">
        <f t="shared" si="14"/>
        <v>9.5500000000000007</v>
      </c>
      <c r="M35" s="34">
        <f t="shared" si="15"/>
        <v>11</v>
      </c>
      <c r="N35" s="34">
        <f t="shared" si="16"/>
        <v>11</v>
      </c>
      <c r="O35" s="34">
        <f t="shared" si="17"/>
        <v>9</v>
      </c>
      <c r="P35" s="34">
        <f t="shared" si="18"/>
        <v>20.399999999999999</v>
      </c>
      <c r="Q35" s="34">
        <f t="shared" si="19"/>
        <v>11</v>
      </c>
    </row>
    <row r="36" spans="1:17" ht="18.75" x14ac:dyDescent="0.3">
      <c r="A36" s="64">
        <v>27</v>
      </c>
      <c r="B36" s="57" t="s">
        <v>59</v>
      </c>
      <c r="C36" s="77" t="s">
        <v>12</v>
      </c>
      <c r="D36" s="4">
        <v>8.4499999999999993</v>
      </c>
      <c r="E36" s="79">
        <f t="shared" si="10"/>
        <v>13</v>
      </c>
      <c r="F36" s="4">
        <v>11.4</v>
      </c>
      <c r="G36" s="79">
        <f t="shared" si="11"/>
        <v>7</v>
      </c>
      <c r="H36" s="4">
        <f t="shared" si="12"/>
        <v>19.850000000000001</v>
      </c>
      <c r="I36" s="2">
        <f t="shared" si="13"/>
        <v>13</v>
      </c>
      <c r="J36" s="23"/>
      <c r="K36" s="25">
        <v>12</v>
      </c>
      <c r="L36" s="34">
        <f t="shared" si="14"/>
        <v>9.1999999999999993</v>
      </c>
      <c r="M36" s="34">
        <f t="shared" si="15"/>
        <v>12</v>
      </c>
      <c r="N36" s="34">
        <f t="shared" si="16"/>
        <v>10.8</v>
      </c>
      <c r="O36" s="34">
        <f t="shared" si="17"/>
        <v>10</v>
      </c>
      <c r="P36" s="34">
        <f t="shared" si="18"/>
        <v>20.350000000000001</v>
      </c>
      <c r="Q36" s="34">
        <f t="shared" si="19"/>
        <v>12</v>
      </c>
    </row>
    <row r="37" spans="1:17" ht="18.75" x14ac:dyDescent="0.3">
      <c r="A37" s="64">
        <v>28</v>
      </c>
      <c r="B37" s="57" t="s">
        <v>60</v>
      </c>
      <c r="C37" s="77" t="s">
        <v>10</v>
      </c>
      <c r="D37" s="4">
        <v>9.5500000000000007</v>
      </c>
      <c r="E37" s="79">
        <f t="shared" si="10"/>
        <v>11</v>
      </c>
      <c r="F37" s="4">
        <v>11.6</v>
      </c>
      <c r="G37" s="79">
        <f t="shared" si="11"/>
        <v>5</v>
      </c>
      <c r="H37" s="4">
        <f t="shared" si="12"/>
        <v>21.15</v>
      </c>
      <c r="I37" s="2">
        <f t="shared" si="13"/>
        <v>8</v>
      </c>
      <c r="J37" s="23"/>
      <c r="K37" s="25">
        <v>13</v>
      </c>
      <c r="L37" s="34">
        <f t="shared" si="14"/>
        <v>8.4499999999999993</v>
      </c>
      <c r="M37" s="34">
        <f t="shared" si="15"/>
        <v>13</v>
      </c>
      <c r="N37" s="34">
        <f t="shared" si="16"/>
        <v>10.8</v>
      </c>
      <c r="O37" s="34">
        <f t="shared" si="17"/>
        <v>10</v>
      </c>
      <c r="P37" s="34">
        <f t="shared" si="18"/>
        <v>19.850000000000001</v>
      </c>
      <c r="Q37" s="34">
        <f t="shared" si="19"/>
        <v>13</v>
      </c>
    </row>
    <row r="38" spans="1:17" ht="19.5" thickBot="1" x14ac:dyDescent="0.35">
      <c r="A38" s="65">
        <v>29</v>
      </c>
      <c r="B38" s="95" t="s">
        <v>61</v>
      </c>
      <c r="C38" s="107" t="s">
        <v>10</v>
      </c>
      <c r="D38" s="5">
        <v>10.65</v>
      </c>
      <c r="E38" s="80">
        <f>VLOOKUP(D38,L$25:M$38,2,FALSE)</f>
        <v>3</v>
      </c>
      <c r="F38" s="5">
        <v>11.8</v>
      </c>
      <c r="G38" s="80">
        <f>VLOOKUP(F38,N$25:O$38,2,FALSE)</f>
        <v>4</v>
      </c>
      <c r="H38" s="5">
        <f t="shared" ref="H38" si="20">F38+D38</f>
        <v>22.450000000000003</v>
      </c>
      <c r="I38" s="3">
        <f>VLOOKUP(H38,P$25:Q$38,2,FALSE)</f>
        <v>3</v>
      </c>
      <c r="J38" s="23"/>
      <c r="K38" s="25">
        <v>14</v>
      </c>
      <c r="L38" s="34">
        <f t="shared" si="14"/>
        <v>5</v>
      </c>
      <c r="M38" s="34">
        <f t="shared" si="15"/>
        <v>14</v>
      </c>
      <c r="N38" s="34">
        <f t="shared" si="16"/>
        <v>10.5</v>
      </c>
      <c r="O38" s="34">
        <f t="shared" si="17"/>
        <v>11</v>
      </c>
      <c r="P38" s="34">
        <f t="shared" si="18"/>
        <v>17.399999999999999</v>
      </c>
      <c r="Q38" s="34">
        <f t="shared" si="19"/>
        <v>14</v>
      </c>
    </row>
  </sheetData>
  <mergeCells count="6">
    <mergeCell ref="H2:I2"/>
    <mergeCell ref="D2:E2"/>
    <mergeCell ref="F2:G2"/>
    <mergeCell ref="D23:E23"/>
    <mergeCell ref="F23:G23"/>
    <mergeCell ref="H23:I23"/>
  </mergeCells>
  <phoneticPr fontId="4" type="noConversion"/>
  <conditionalFormatting sqref="D24:I38 D3:I20">
    <cfRule type="cellIs" dxfId="47" priority="13" stopIfTrue="1" operator="equal">
      <formula>1</formula>
    </cfRule>
    <cfRule type="cellIs" dxfId="46" priority="14" stopIfTrue="1" operator="equal">
      <formula>2</formula>
    </cfRule>
    <cfRule type="cellIs" dxfId="45" priority="15" stopIfTrue="1" operator="equal">
      <formula>3</formula>
    </cfRule>
  </conditionalFormatting>
  <printOptions horizontalCentered="1"/>
  <pageMargins left="0.27559055118110237" right="0.23622047244094491" top="0.94488188976377963" bottom="0.27559055118110237" header="0.51181102362204722" footer="0.39370078740157483"/>
  <pageSetup paperSize="9" scale="69" orientation="portrait" horizontalDpi="360" verticalDpi="360" r:id="rId1"/>
  <headerFooter alignWithMargins="0">
    <oddHeader>&amp;C&amp;24FRANK WILLIAMS COMPETITION 2017</oddHeader>
  </headerFooter>
  <ignoredErrors>
    <ignoredError sqref="P4 H4 N4:O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31"/>
  <sheetViews>
    <sheetView topLeftCell="A7" zoomScale="70" zoomScaleNormal="70" workbookViewId="0">
      <selection activeCell="D24" sqref="D24"/>
    </sheetView>
  </sheetViews>
  <sheetFormatPr defaultRowHeight="12.75" x14ac:dyDescent="0.2"/>
  <cols>
    <col min="1" max="1" width="6.85546875" customWidth="1"/>
    <col min="2" max="2" width="28.140625" customWidth="1"/>
    <col min="3" max="3" width="20.85546875" customWidth="1"/>
    <col min="4" max="4" width="17" customWidth="1"/>
    <col min="5" max="5" width="9.28515625" bestFit="1" customWidth="1"/>
    <col min="6" max="6" width="12.42578125" customWidth="1"/>
    <col min="7" max="7" width="7.7109375" customWidth="1"/>
    <col min="8" max="8" width="15.28515625" customWidth="1"/>
    <col min="9" max="9" width="7.140625" customWidth="1"/>
    <col min="10" max="10" width="12.42578125" customWidth="1"/>
    <col min="11" max="17" width="8.7109375" hidden="1" customWidth="1"/>
    <col min="18" max="18" width="9.140625" customWidth="1"/>
  </cols>
  <sheetData>
    <row r="1" spans="1:18" ht="38.25" thickBot="1" x14ac:dyDescent="0.25">
      <c r="A1" s="48" t="s">
        <v>65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</row>
    <row r="2" spans="1:18" ht="18.75" thickBot="1" x14ac:dyDescent="0.25">
      <c r="A2" s="6" t="s">
        <v>6</v>
      </c>
      <c r="B2" s="7" t="s">
        <v>5</v>
      </c>
      <c r="C2" s="8" t="s">
        <v>3</v>
      </c>
      <c r="D2" s="118" t="s">
        <v>1</v>
      </c>
      <c r="E2" s="119"/>
      <c r="F2" s="118" t="s">
        <v>0</v>
      </c>
      <c r="G2" s="119"/>
      <c r="H2" s="116" t="s">
        <v>2</v>
      </c>
      <c r="I2" s="117"/>
      <c r="J2" s="14"/>
      <c r="K2" s="15"/>
      <c r="L2" s="15" t="s">
        <v>1</v>
      </c>
      <c r="M2" s="15"/>
      <c r="N2" s="14" t="s">
        <v>0</v>
      </c>
      <c r="O2" s="14"/>
      <c r="P2" s="14" t="s">
        <v>2</v>
      </c>
      <c r="Q2" s="14"/>
      <c r="R2" s="1"/>
    </row>
    <row r="3" spans="1:18" ht="18.75" thickBot="1" x14ac:dyDescent="0.25">
      <c r="A3" s="17" t="s">
        <v>4</v>
      </c>
      <c r="B3" s="9"/>
      <c r="C3" s="94"/>
      <c r="D3" s="33" t="s">
        <v>13</v>
      </c>
      <c r="E3" s="10" t="s">
        <v>7</v>
      </c>
      <c r="F3" s="33" t="s">
        <v>13</v>
      </c>
      <c r="G3" s="10" t="s">
        <v>7</v>
      </c>
      <c r="H3" s="81" t="s">
        <v>8</v>
      </c>
      <c r="I3" s="10" t="s">
        <v>7</v>
      </c>
      <c r="J3" s="18"/>
      <c r="K3" s="18"/>
      <c r="L3" s="18"/>
      <c r="M3" s="18"/>
      <c r="N3" s="18"/>
      <c r="O3" s="18"/>
      <c r="P3" s="18"/>
      <c r="Q3" s="18"/>
      <c r="R3" s="18"/>
    </row>
    <row r="4" spans="1:18" ht="18.75" x14ac:dyDescent="0.3">
      <c r="A4" s="64">
        <v>30</v>
      </c>
      <c r="B4" s="58" t="s">
        <v>62</v>
      </c>
      <c r="C4" s="76" t="s">
        <v>10</v>
      </c>
      <c r="D4" s="53">
        <v>0</v>
      </c>
      <c r="E4" s="78">
        <f>VLOOKUP(D4,L$4:M$7,2,FALSE)</f>
        <v>4</v>
      </c>
      <c r="F4" s="53">
        <v>0</v>
      </c>
      <c r="G4" s="78">
        <f>VLOOKUP(F4,N$4:O$7,2,FALSE)</f>
        <v>4</v>
      </c>
      <c r="H4" s="53">
        <f>F4+D4</f>
        <v>0</v>
      </c>
      <c r="I4" s="32">
        <f>VLOOKUP(H4,P$4:Q$7,2,FALSE)</f>
        <v>4</v>
      </c>
      <c r="J4" s="23"/>
      <c r="K4" s="25">
        <v>1</v>
      </c>
      <c r="L4" s="34">
        <f>LARGE(D$4:D$7,$K4)</f>
        <v>10.7</v>
      </c>
      <c r="M4" s="34">
        <f>IF(L4=L3,M3,M3+1)</f>
        <v>1</v>
      </c>
      <c r="N4" s="34">
        <f>LARGE(F$4:F$7,$K4)</f>
        <v>12</v>
      </c>
      <c r="O4" s="34">
        <f>IF(N4=N3,O3,O3+1)</f>
        <v>1</v>
      </c>
      <c r="P4" s="34">
        <f>LARGE(H$4:H$7,$K4)</f>
        <v>22.6</v>
      </c>
      <c r="Q4" s="34">
        <f>IF(P4=P3,Q3,Q3+1)</f>
        <v>1</v>
      </c>
      <c r="R4" s="23"/>
    </row>
    <row r="5" spans="1:18" ht="18.75" x14ac:dyDescent="0.3">
      <c r="A5" s="64">
        <v>31</v>
      </c>
      <c r="B5" s="58" t="s">
        <v>63</v>
      </c>
      <c r="C5" s="76" t="s">
        <v>10</v>
      </c>
      <c r="D5" s="4">
        <v>10</v>
      </c>
      <c r="E5" s="79">
        <f t="shared" ref="E5:E7" si="0">VLOOKUP(D5,L$4:M$7,2,FALSE)</f>
        <v>3</v>
      </c>
      <c r="F5" s="4">
        <v>11.6</v>
      </c>
      <c r="G5" s="79">
        <f t="shared" ref="G5:G7" si="1">VLOOKUP(F5,N$4:O$7,2,FALSE)</f>
        <v>3</v>
      </c>
      <c r="H5" s="4">
        <f t="shared" ref="H5:H7" si="2">F5+D5</f>
        <v>21.6</v>
      </c>
      <c r="I5" s="2">
        <f t="shared" ref="I5:I7" si="3">VLOOKUP(H5,P$4:Q$7,2,FALSE)</f>
        <v>3</v>
      </c>
      <c r="J5" s="23"/>
      <c r="K5" s="25">
        <v>2</v>
      </c>
      <c r="L5" s="34">
        <f t="shared" ref="L5:L7" si="4">LARGE(D$4:D$7,$K5)</f>
        <v>10.6</v>
      </c>
      <c r="M5" s="34">
        <f t="shared" ref="M5:M7" si="5">IF(L5=L4,M4,M4+1)</f>
        <v>2</v>
      </c>
      <c r="N5" s="34">
        <f t="shared" ref="N5:N7" si="6">LARGE(F$4:F$7,$K5)</f>
        <v>11.8</v>
      </c>
      <c r="O5" s="34">
        <f t="shared" ref="O5:O7" si="7">IF(N5=N4,O4,O4+1)</f>
        <v>2</v>
      </c>
      <c r="P5" s="34">
        <f t="shared" ref="P5:P7" si="8">LARGE(H$4:H$7,$K5)</f>
        <v>22.5</v>
      </c>
      <c r="Q5" s="34">
        <f t="shared" ref="Q5:Q7" si="9">IF(P5=P4,Q4,Q4+1)</f>
        <v>2</v>
      </c>
      <c r="R5" s="23"/>
    </row>
    <row r="6" spans="1:18" ht="18.75" x14ac:dyDescent="0.3">
      <c r="A6" s="64">
        <v>32</v>
      </c>
      <c r="B6" s="57" t="s">
        <v>27</v>
      </c>
      <c r="C6" s="77" t="s">
        <v>9</v>
      </c>
      <c r="D6" s="4">
        <v>10.6</v>
      </c>
      <c r="E6" s="79">
        <f t="shared" si="0"/>
        <v>2</v>
      </c>
      <c r="F6" s="4">
        <v>12</v>
      </c>
      <c r="G6" s="79">
        <f t="shared" si="1"/>
        <v>1</v>
      </c>
      <c r="H6" s="4">
        <f t="shared" si="2"/>
        <v>22.6</v>
      </c>
      <c r="I6" s="2">
        <f t="shared" si="3"/>
        <v>1</v>
      </c>
      <c r="J6" s="23"/>
      <c r="K6" s="25">
        <v>3</v>
      </c>
      <c r="L6" s="34">
        <f t="shared" si="4"/>
        <v>10</v>
      </c>
      <c r="M6" s="34">
        <f t="shared" si="5"/>
        <v>3</v>
      </c>
      <c r="N6" s="34">
        <f t="shared" si="6"/>
        <v>11.6</v>
      </c>
      <c r="O6" s="34">
        <f t="shared" si="7"/>
        <v>3</v>
      </c>
      <c r="P6" s="34">
        <f t="shared" si="8"/>
        <v>21.6</v>
      </c>
      <c r="Q6" s="34">
        <f t="shared" si="9"/>
        <v>3</v>
      </c>
      <c r="R6" s="23"/>
    </row>
    <row r="7" spans="1:18" ht="19.5" thickBot="1" x14ac:dyDescent="0.35">
      <c r="A7" s="65">
        <v>33</v>
      </c>
      <c r="B7" s="95" t="s">
        <v>64</v>
      </c>
      <c r="C7" s="107" t="s">
        <v>20</v>
      </c>
      <c r="D7" s="5">
        <v>10.7</v>
      </c>
      <c r="E7" s="80">
        <f t="shared" si="0"/>
        <v>1</v>
      </c>
      <c r="F7" s="5">
        <v>11.8</v>
      </c>
      <c r="G7" s="80">
        <f t="shared" si="1"/>
        <v>2</v>
      </c>
      <c r="H7" s="5">
        <f t="shared" si="2"/>
        <v>22.5</v>
      </c>
      <c r="I7" s="3">
        <f t="shared" si="3"/>
        <v>2</v>
      </c>
      <c r="J7" s="23"/>
      <c r="K7" s="25">
        <v>4</v>
      </c>
      <c r="L7" s="34">
        <f t="shared" si="4"/>
        <v>0</v>
      </c>
      <c r="M7" s="34">
        <f t="shared" si="5"/>
        <v>4</v>
      </c>
      <c r="N7" s="34">
        <f t="shared" si="6"/>
        <v>0</v>
      </c>
      <c r="O7" s="34">
        <f t="shared" si="7"/>
        <v>4</v>
      </c>
      <c r="P7" s="34">
        <f t="shared" si="8"/>
        <v>0</v>
      </c>
      <c r="Q7" s="34">
        <f t="shared" si="9"/>
        <v>4</v>
      </c>
      <c r="R7" s="23"/>
    </row>
    <row r="8" spans="1:18" ht="18" x14ac:dyDescent="0.2">
      <c r="A8" s="30"/>
      <c r="B8" s="30"/>
      <c r="C8" s="40"/>
      <c r="D8" s="27"/>
      <c r="E8" s="28"/>
      <c r="F8" s="27"/>
      <c r="G8" s="28"/>
      <c r="H8" s="27"/>
      <c r="I8" s="28"/>
      <c r="J8" s="23"/>
      <c r="K8" s="25"/>
      <c r="L8" s="34"/>
      <c r="M8" s="34"/>
      <c r="N8" s="34"/>
      <c r="O8" s="34"/>
      <c r="P8" s="34"/>
      <c r="Q8" s="34"/>
      <c r="R8" s="23"/>
    </row>
    <row r="9" spans="1:18" ht="18.75" thickBot="1" x14ac:dyDescent="0.25">
      <c r="A9" s="34"/>
      <c r="B9" s="34"/>
      <c r="C9" s="35"/>
      <c r="D9" s="35"/>
      <c r="E9" s="34"/>
      <c r="F9" s="35"/>
      <c r="G9" s="35"/>
      <c r="H9" s="36"/>
      <c r="I9" s="35"/>
      <c r="J9" s="34"/>
      <c r="K9" s="34"/>
      <c r="L9" s="34"/>
      <c r="M9" s="34"/>
      <c r="N9" s="34"/>
      <c r="O9" s="34"/>
      <c r="P9" s="34"/>
      <c r="Q9" s="34"/>
      <c r="R9" s="34"/>
    </row>
    <row r="10" spans="1:18" ht="38.25" thickBot="1" x14ac:dyDescent="0.25">
      <c r="A10" s="48" t="s">
        <v>73</v>
      </c>
      <c r="B10" s="49"/>
      <c r="C10" s="50"/>
      <c r="D10" s="50"/>
      <c r="E10" s="49"/>
      <c r="F10" s="50"/>
      <c r="G10" s="50"/>
      <c r="H10" s="51"/>
      <c r="I10" s="52"/>
      <c r="J10" s="38"/>
      <c r="K10" s="38"/>
      <c r="L10" s="38"/>
      <c r="M10" s="38"/>
      <c r="N10" s="38"/>
      <c r="O10" s="38"/>
      <c r="P10" s="38"/>
      <c r="Q10" s="38"/>
      <c r="R10" s="34"/>
    </row>
    <row r="11" spans="1:18" ht="18.75" thickBot="1" x14ac:dyDescent="0.25">
      <c r="A11" s="6" t="s">
        <v>6</v>
      </c>
      <c r="B11" s="7" t="s">
        <v>5</v>
      </c>
      <c r="C11" s="8" t="s">
        <v>3</v>
      </c>
      <c r="D11" s="118" t="s">
        <v>1</v>
      </c>
      <c r="E11" s="119"/>
      <c r="F11" s="118" t="s">
        <v>0</v>
      </c>
      <c r="G11" s="119"/>
      <c r="H11" s="116" t="s">
        <v>2</v>
      </c>
      <c r="I11" s="117"/>
      <c r="J11" s="14"/>
      <c r="K11" s="15"/>
      <c r="L11" s="15" t="s">
        <v>1</v>
      </c>
      <c r="M11" s="15"/>
      <c r="N11" s="14" t="s">
        <v>0</v>
      </c>
      <c r="O11" s="14"/>
      <c r="P11" s="14" t="s">
        <v>2</v>
      </c>
      <c r="Q11" s="14"/>
      <c r="R11" s="34"/>
    </row>
    <row r="12" spans="1:18" ht="18.75" thickBot="1" x14ac:dyDescent="0.25">
      <c r="A12" s="17" t="s">
        <v>4</v>
      </c>
      <c r="B12" s="9"/>
      <c r="C12" s="94"/>
      <c r="D12" s="33" t="s">
        <v>13</v>
      </c>
      <c r="E12" s="10" t="s">
        <v>7</v>
      </c>
      <c r="F12" s="33" t="s">
        <v>13</v>
      </c>
      <c r="G12" s="10" t="s">
        <v>7</v>
      </c>
      <c r="H12" s="81" t="s">
        <v>8</v>
      </c>
      <c r="I12" s="10" t="s">
        <v>7</v>
      </c>
      <c r="J12" s="18"/>
      <c r="K12" s="18"/>
      <c r="L12" s="18"/>
      <c r="M12" s="18"/>
      <c r="N12" s="18"/>
      <c r="O12" s="18"/>
      <c r="P12" s="18"/>
      <c r="Q12" s="18"/>
      <c r="R12" s="34"/>
    </row>
    <row r="13" spans="1:18" ht="18.75" x14ac:dyDescent="0.3">
      <c r="A13" s="64">
        <v>34</v>
      </c>
      <c r="B13" s="58" t="s">
        <v>68</v>
      </c>
      <c r="C13" s="76" t="s">
        <v>9</v>
      </c>
      <c r="D13" s="53">
        <v>0</v>
      </c>
      <c r="E13" s="78">
        <f>VLOOKUP(D13,L$13:M$17,2,FALSE)</f>
        <v>5</v>
      </c>
      <c r="F13" s="53">
        <v>0</v>
      </c>
      <c r="G13" s="78">
        <f>VLOOKUP(F13,N$13:O$17,2,FALSE)</f>
        <v>4</v>
      </c>
      <c r="H13" s="53">
        <f>F13+D13</f>
        <v>0</v>
      </c>
      <c r="I13" s="32">
        <f>VLOOKUP(H13,P$13:Q$17,2,FALSE)</f>
        <v>5</v>
      </c>
      <c r="J13" s="23"/>
      <c r="K13" s="25">
        <v>1</v>
      </c>
      <c r="L13" s="34">
        <f>LARGE(D$13:D$17,$K13)</f>
        <v>10.9</v>
      </c>
      <c r="M13" s="34">
        <f>IF(L13=L12,M12,M12+1)</f>
        <v>1</v>
      </c>
      <c r="N13" s="34">
        <f>LARGE(F$13:F$17,$K13)</f>
        <v>12.5</v>
      </c>
      <c r="O13" s="34">
        <f>IF(N13=N12,O12,O12+1)</f>
        <v>1</v>
      </c>
      <c r="P13" s="34">
        <f>LARGE(H$13:H$17,$K13)</f>
        <v>23.4</v>
      </c>
      <c r="Q13" s="34">
        <f>IF(P13=P12,Q12,Q12+1)</f>
        <v>1</v>
      </c>
      <c r="R13" s="34"/>
    </row>
    <row r="14" spans="1:18" ht="18.75" x14ac:dyDescent="0.3">
      <c r="A14" s="64">
        <v>35</v>
      </c>
      <c r="B14" s="58" t="s">
        <v>69</v>
      </c>
      <c r="C14" s="76" t="s">
        <v>9</v>
      </c>
      <c r="D14" s="4">
        <v>10.9</v>
      </c>
      <c r="E14" s="79">
        <f t="shared" ref="E14:E17" si="10">VLOOKUP(D14,L$13:M$17,2,FALSE)</f>
        <v>1</v>
      </c>
      <c r="F14" s="4">
        <v>12.5</v>
      </c>
      <c r="G14" s="79">
        <f t="shared" ref="G14:G17" si="11">VLOOKUP(F14,N$13:O$17,2,FALSE)</f>
        <v>1</v>
      </c>
      <c r="H14" s="4">
        <f t="shared" ref="H14:H17" si="12">F14+D14</f>
        <v>23.4</v>
      </c>
      <c r="I14" s="2">
        <f t="shared" ref="I14:I17" si="13">VLOOKUP(H14,P$13:Q$17,2,FALSE)</f>
        <v>1</v>
      </c>
      <c r="J14" s="23"/>
      <c r="K14" s="25">
        <v>2</v>
      </c>
      <c r="L14" s="34">
        <f t="shared" ref="L14:L17" si="14">LARGE(D$13:D$17,$K14)</f>
        <v>10</v>
      </c>
      <c r="M14" s="34">
        <f t="shared" ref="M14:M17" si="15">IF(L14=L13,M13,M13+1)</f>
        <v>2</v>
      </c>
      <c r="N14" s="34">
        <f t="shared" ref="N14:N17" si="16">LARGE(F$13:F$17,$K14)</f>
        <v>12.5</v>
      </c>
      <c r="O14" s="34">
        <f t="shared" ref="O14:O17" si="17">IF(N14=N13,O13,O13+1)</f>
        <v>1</v>
      </c>
      <c r="P14" s="34">
        <f t="shared" ref="P14:P17" si="18">LARGE(H$13:H$17,$K14)</f>
        <v>22.5</v>
      </c>
      <c r="Q14" s="34">
        <f t="shared" ref="Q14:Q17" si="19">IF(P14=P13,Q13,Q13+1)</f>
        <v>2</v>
      </c>
      <c r="R14" s="34"/>
    </row>
    <row r="15" spans="1:18" ht="18.75" x14ac:dyDescent="0.3">
      <c r="A15" s="64">
        <v>36</v>
      </c>
      <c r="B15" s="58" t="s">
        <v>70</v>
      </c>
      <c r="C15" s="76" t="s">
        <v>9</v>
      </c>
      <c r="D15" s="4">
        <v>10</v>
      </c>
      <c r="E15" s="79">
        <f t="shared" si="10"/>
        <v>2</v>
      </c>
      <c r="F15" s="4">
        <v>12.5</v>
      </c>
      <c r="G15" s="79">
        <f t="shared" si="11"/>
        <v>1</v>
      </c>
      <c r="H15" s="4">
        <f t="shared" si="12"/>
        <v>22.5</v>
      </c>
      <c r="I15" s="2">
        <f t="shared" si="13"/>
        <v>2</v>
      </c>
      <c r="J15" s="23"/>
      <c r="K15" s="25">
        <v>3</v>
      </c>
      <c r="L15" s="34">
        <f t="shared" si="14"/>
        <v>9.9</v>
      </c>
      <c r="M15" s="34">
        <f t="shared" si="15"/>
        <v>3</v>
      </c>
      <c r="N15" s="34">
        <f t="shared" si="16"/>
        <v>12.1</v>
      </c>
      <c r="O15" s="34">
        <f t="shared" si="17"/>
        <v>2</v>
      </c>
      <c r="P15" s="34">
        <f t="shared" si="18"/>
        <v>22</v>
      </c>
      <c r="Q15" s="34">
        <f t="shared" si="19"/>
        <v>3</v>
      </c>
      <c r="R15" s="34"/>
    </row>
    <row r="16" spans="1:18" ht="18.75" x14ac:dyDescent="0.3">
      <c r="A16" s="64">
        <v>37</v>
      </c>
      <c r="B16" s="58" t="s">
        <v>71</v>
      </c>
      <c r="C16" s="76" t="s">
        <v>9</v>
      </c>
      <c r="D16" s="4">
        <v>8.9</v>
      </c>
      <c r="E16" s="79">
        <f t="shared" si="10"/>
        <v>4</v>
      </c>
      <c r="F16" s="4">
        <v>11.7</v>
      </c>
      <c r="G16" s="79">
        <f t="shared" si="11"/>
        <v>3</v>
      </c>
      <c r="H16" s="4">
        <f t="shared" si="12"/>
        <v>20.6</v>
      </c>
      <c r="I16" s="2">
        <f t="shared" si="13"/>
        <v>4</v>
      </c>
      <c r="J16" s="23"/>
      <c r="K16" s="25">
        <v>4</v>
      </c>
      <c r="L16" s="34">
        <f t="shared" si="14"/>
        <v>8.9</v>
      </c>
      <c r="M16" s="34">
        <f t="shared" si="15"/>
        <v>4</v>
      </c>
      <c r="N16" s="34">
        <f t="shared" si="16"/>
        <v>11.7</v>
      </c>
      <c r="O16" s="34">
        <f t="shared" si="17"/>
        <v>3</v>
      </c>
      <c r="P16" s="34">
        <f t="shared" si="18"/>
        <v>20.6</v>
      </c>
      <c r="Q16" s="34">
        <f t="shared" si="19"/>
        <v>4</v>
      </c>
      <c r="R16" s="34"/>
    </row>
    <row r="17" spans="1:18" ht="19.5" thickBot="1" x14ac:dyDescent="0.35">
      <c r="A17" s="65">
        <v>38</v>
      </c>
      <c r="B17" s="95" t="s">
        <v>72</v>
      </c>
      <c r="C17" s="107" t="s">
        <v>9</v>
      </c>
      <c r="D17" s="5">
        <v>9.9</v>
      </c>
      <c r="E17" s="80">
        <f t="shared" si="10"/>
        <v>3</v>
      </c>
      <c r="F17" s="5">
        <v>12.1</v>
      </c>
      <c r="G17" s="80">
        <f t="shared" si="11"/>
        <v>2</v>
      </c>
      <c r="H17" s="5">
        <f t="shared" si="12"/>
        <v>22</v>
      </c>
      <c r="I17" s="3">
        <f t="shared" si="13"/>
        <v>3</v>
      </c>
      <c r="J17" s="23"/>
      <c r="K17" s="25">
        <v>5</v>
      </c>
      <c r="L17" s="34">
        <f t="shared" si="14"/>
        <v>0</v>
      </c>
      <c r="M17" s="34">
        <f t="shared" si="15"/>
        <v>5</v>
      </c>
      <c r="N17" s="34">
        <f t="shared" si="16"/>
        <v>0</v>
      </c>
      <c r="O17" s="34">
        <f t="shared" si="17"/>
        <v>4</v>
      </c>
      <c r="P17" s="34">
        <f t="shared" si="18"/>
        <v>0</v>
      </c>
      <c r="Q17" s="34">
        <f t="shared" si="19"/>
        <v>5</v>
      </c>
      <c r="R17" s="34"/>
    </row>
    <row r="19" spans="1:18" ht="13.5" thickBot="1" x14ac:dyDescent="0.25"/>
    <row r="20" spans="1:18" ht="38.25" thickBot="1" x14ac:dyDescent="0.25">
      <c r="A20" s="48" t="s">
        <v>78</v>
      </c>
      <c r="B20" s="49"/>
      <c r="C20" s="50"/>
      <c r="D20" s="50"/>
      <c r="E20" s="49"/>
      <c r="F20" s="50"/>
      <c r="G20" s="50"/>
      <c r="H20" s="51"/>
      <c r="I20" s="52"/>
      <c r="J20" s="38"/>
      <c r="K20" s="38"/>
      <c r="L20" s="38"/>
      <c r="M20" s="38"/>
      <c r="N20" s="38"/>
      <c r="O20" s="38"/>
      <c r="P20" s="38"/>
      <c r="Q20" s="38"/>
    </row>
    <row r="21" spans="1:18" ht="18.75" thickBot="1" x14ac:dyDescent="0.25">
      <c r="A21" s="6" t="s">
        <v>6</v>
      </c>
      <c r="B21" s="7" t="s">
        <v>5</v>
      </c>
      <c r="C21" s="8" t="s">
        <v>3</v>
      </c>
      <c r="D21" s="120" t="s">
        <v>1</v>
      </c>
      <c r="E21" s="121"/>
      <c r="F21" s="120" t="s">
        <v>0</v>
      </c>
      <c r="G21" s="121"/>
      <c r="H21" s="120" t="s">
        <v>2</v>
      </c>
      <c r="I21" s="121"/>
      <c r="J21" s="14"/>
      <c r="K21" s="15"/>
      <c r="L21" s="15" t="s">
        <v>1</v>
      </c>
      <c r="M21" s="15"/>
      <c r="N21" s="14" t="s">
        <v>0</v>
      </c>
      <c r="O21" s="14"/>
      <c r="P21" s="14" t="s">
        <v>2</v>
      </c>
      <c r="Q21" s="14"/>
    </row>
    <row r="22" spans="1:18" ht="18.75" thickBot="1" x14ac:dyDescent="0.25">
      <c r="A22" s="17" t="s">
        <v>4</v>
      </c>
      <c r="B22" s="9"/>
      <c r="C22" s="94"/>
      <c r="D22" s="33" t="s">
        <v>13</v>
      </c>
      <c r="E22" s="10" t="s">
        <v>7</v>
      </c>
      <c r="F22" s="33" t="s">
        <v>13</v>
      </c>
      <c r="G22" s="10" t="s">
        <v>7</v>
      </c>
      <c r="H22" s="81" t="s">
        <v>8</v>
      </c>
      <c r="I22" s="10" t="s">
        <v>7</v>
      </c>
      <c r="J22" s="18"/>
      <c r="K22" s="18"/>
      <c r="L22" s="18"/>
      <c r="M22" s="18"/>
      <c r="N22" s="18"/>
      <c r="O22" s="18"/>
      <c r="P22" s="18"/>
      <c r="Q22" s="18"/>
    </row>
    <row r="23" spans="1:18" ht="18.75" x14ac:dyDescent="0.3">
      <c r="A23" s="64">
        <v>39</v>
      </c>
      <c r="B23" s="58" t="s">
        <v>74</v>
      </c>
      <c r="C23" s="76" t="s">
        <v>42</v>
      </c>
      <c r="D23" s="53">
        <v>8.6999999999999993</v>
      </c>
      <c r="E23" s="78">
        <f>VLOOKUP(D23,L$23:M$31,2,FALSE)</f>
        <v>6</v>
      </c>
      <c r="F23" s="53">
        <v>11.7</v>
      </c>
      <c r="G23" s="78">
        <f>VLOOKUP(F23,N$23:O$31,2,FALSE)</f>
        <v>4</v>
      </c>
      <c r="H23" s="53">
        <f>F23+D23</f>
        <v>20.399999999999999</v>
      </c>
      <c r="I23" s="32">
        <f>VLOOKUP(H23,P$23:Q$31,2,FALSE)</f>
        <v>5</v>
      </c>
      <c r="J23" s="23"/>
      <c r="K23" s="25">
        <v>1</v>
      </c>
      <c r="L23" s="34">
        <f>LARGE(D$23:D$31,$K23)</f>
        <v>9.8000000000000007</v>
      </c>
      <c r="M23" s="34">
        <f>IF(L23=L22,M22,M22+1)</f>
        <v>1</v>
      </c>
      <c r="N23" s="34">
        <f>LARGE(F$23:F$31,$K23)</f>
        <v>12</v>
      </c>
      <c r="O23" s="34">
        <f>IF(N23=N22,O22,O22+1)</f>
        <v>1</v>
      </c>
      <c r="P23" s="34">
        <f>LARGE(H$23:H$31,$K23)</f>
        <v>21.8</v>
      </c>
      <c r="Q23" s="34">
        <f>IF(P23=P22,Q22,Q22+1)</f>
        <v>1</v>
      </c>
    </row>
    <row r="24" spans="1:18" ht="18.75" x14ac:dyDescent="0.3">
      <c r="A24" s="64">
        <v>40</v>
      </c>
      <c r="B24" s="58" t="s">
        <v>75</v>
      </c>
      <c r="C24" s="76" t="s">
        <v>42</v>
      </c>
      <c r="D24" s="4">
        <v>0</v>
      </c>
      <c r="E24" s="79">
        <f t="shared" ref="E24:E31" si="20">VLOOKUP(D24,L$23:M$31,2,FALSE)</f>
        <v>9</v>
      </c>
      <c r="F24" s="4">
        <v>0</v>
      </c>
      <c r="G24" s="79">
        <f t="shared" ref="G24:G31" si="21">VLOOKUP(F24,N$23:O$31,2,FALSE)</f>
        <v>7</v>
      </c>
      <c r="H24" s="4">
        <f t="shared" ref="H24:H31" si="22">F24+D24</f>
        <v>0</v>
      </c>
      <c r="I24" s="2">
        <f t="shared" ref="I24:I31" si="23">VLOOKUP(H24,P$23:Q$31,2,FALSE)</f>
        <v>7</v>
      </c>
      <c r="J24" s="23"/>
      <c r="K24" s="25">
        <v>2</v>
      </c>
      <c r="L24" s="34">
        <f t="shared" ref="L24:L31" si="24">LARGE(D$23:D$31,$K24)</f>
        <v>9.1</v>
      </c>
      <c r="M24" s="34">
        <f t="shared" ref="M24:M31" si="25">IF(L24=L23,M23,M23+1)</f>
        <v>2</v>
      </c>
      <c r="N24" s="34">
        <f t="shared" ref="N24:N31" si="26">LARGE(F$23:F$31,$K24)</f>
        <v>11.9</v>
      </c>
      <c r="O24" s="34">
        <f t="shared" ref="O24:O31" si="27">IF(N24=N23,O23,O23+1)</f>
        <v>2</v>
      </c>
      <c r="P24" s="34">
        <f t="shared" ref="P24:P31" si="28">LARGE(H$23:H$31,$K24)</f>
        <v>20.8</v>
      </c>
      <c r="Q24" s="34">
        <f t="shared" ref="Q24:Q31" si="29">IF(P24=P23,Q23,Q23+1)</f>
        <v>2</v>
      </c>
    </row>
    <row r="25" spans="1:18" ht="18.75" x14ac:dyDescent="0.3">
      <c r="A25" s="64">
        <v>41</v>
      </c>
      <c r="B25" s="58" t="s">
        <v>76</v>
      </c>
      <c r="C25" s="76" t="s">
        <v>20</v>
      </c>
      <c r="D25" s="4">
        <v>7.5</v>
      </c>
      <c r="E25" s="79">
        <f t="shared" si="20"/>
        <v>8</v>
      </c>
      <c r="F25" s="4">
        <v>11.7</v>
      </c>
      <c r="G25" s="79">
        <f t="shared" si="21"/>
        <v>4</v>
      </c>
      <c r="H25" s="4">
        <f t="shared" si="22"/>
        <v>19.2</v>
      </c>
      <c r="I25" s="2">
        <f t="shared" si="23"/>
        <v>6</v>
      </c>
      <c r="J25" s="23"/>
      <c r="K25" s="25">
        <v>3</v>
      </c>
      <c r="L25" s="34">
        <f t="shared" si="24"/>
        <v>9.0500000000000007</v>
      </c>
      <c r="M25" s="34">
        <f t="shared" si="25"/>
        <v>3</v>
      </c>
      <c r="N25" s="34">
        <f t="shared" si="26"/>
        <v>11.9</v>
      </c>
      <c r="O25" s="34">
        <f t="shared" si="27"/>
        <v>2</v>
      </c>
      <c r="P25" s="34">
        <f t="shared" si="28"/>
        <v>20.700000000000003</v>
      </c>
      <c r="Q25" s="34">
        <f t="shared" si="29"/>
        <v>3</v>
      </c>
    </row>
    <row r="26" spans="1:18" ht="18.75" x14ac:dyDescent="0.3">
      <c r="A26" s="64">
        <v>42</v>
      </c>
      <c r="B26" s="58" t="s">
        <v>77</v>
      </c>
      <c r="C26" s="76" t="s">
        <v>20</v>
      </c>
      <c r="D26" s="4">
        <v>9</v>
      </c>
      <c r="E26" s="79">
        <f t="shared" si="20"/>
        <v>4</v>
      </c>
      <c r="F26" s="4">
        <v>11.8</v>
      </c>
      <c r="G26" s="79">
        <f t="shared" si="21"/>
        <v>3</v>
      </c>
      <c r="H26" s="4">
        <f t="shared" si="22"/>
        <v>20.8</v>
      </c>
      <c r="I26" s="2">
        <f t="shared" si="23"/>
        <v>2</v>
      </c>
      <c r="J26" s="23"/>
      <c r="K26" s="25">
        <v>4</v>
      </c>
      <c r="L26" s="34">
        <f t="shared" si="24"/>
        <v>9</v>
      </c>
      <c r="M26" s="34">
        <f t="shared" si="25"/>
        <v>4</v>
      </c>
      <c r="N26" s="34">
        <f t="shared" si="26"/>
        <v>11.8</v>
      </c>
      <c r="O26" s="34">
        <f t="shared" si="27"/>
        <v>3</v>
      </c>
      <c r="P26" s="34">
        <f t="shared" si="28"/>
        <v>20.7</v>
      </c>
      <c r="Q26" s="34">
        <f t="shared" si="29"/>
        <v>3</v>
      </c>
    </row>
    <row r="27" spans="1:18" ht="18.75" x14ac:dyDescent="0.3">
      <c r="A27" s="64">
        <v>43</v>
      </c>
      <c r="B27" s="58" t="s">
        <v>35</v>
      </c>
      <c r="C27" s="76" t="s">
        <v>12</v>
      </c>
      <c r="D27" s="4">
        <v>9.1</v>
      </c>
      <c r="E27" s="79">
        <f t="shared" si="20"/>
        <v>2</v>
      </c>
      <c r="F27" s="4">
        <v>11.6</v>
      </c>
      <c r="G27" s="79">
        <f t="shared" si="21"/>
        <v>5</v>
      </c>
      <c r="H27" s="4">
        <f t="shared" si="22"/>
        <v>20.7</v>
      </c>
      <c r="I27" s="2">
        <f t="shared" si="23"/>
        <v>3</v>
      </c>
      <c r="J27" s="23"/>
      <c r="K27" s="25">
        <v>5</v>
      </c>
      <c r="L27" s="34">
        <f t="shared" si="24"/>
        <v>8.8000000000000007</v>
      </c>
      <c r="M27" s="34">
        <f t="shared" si="25"/>
        <v>5</v>
      </c>
      <c r="N27" s="34">
        <f t="shared" si="26"/>
        <v>11.7</v>
      </c>
      <c r="O27" s="34">
        <f t="shared" si="27"/>
        <v>4</v>
      </c>
      <c r="P27" s="34">
        <f t="shared" si="28"/>
        <v>20.55</v>
      </c>
      <c r="Q27" s="34">
        <f t="shared" si="29"/>
        <v>4</v>
      </c>
    </row>
    <row r="28" spans="1:18" ht="18.75" x14ac:dyDescent="0.3">
      <c r="A28" s="64">
        <v>44</v>
      </c>
      <c r="B28" s="58" t="s">
        <v>79</v>
      </c>
      <c r="C28" s="76" t="s">
        <v>12</v>
      </c>
      <c r="D28" s="4">
        <v>9.0500000000000007</v>
      </c>
      <c r="E28" s="79">
        <f t="shared" si="20"/>
        <v>3</v>
      </c>
      <c r="F28" s="4">
        <v>11.5</v>
      </c>
      <c r="G28" s="79">
        <f t="shared" si="21"/>
        <v>6</v>
      </c>
      <c r="H28" s="4">
        <f t="shared" si="22"/>
        <v>20.55</v>
      </c>
      <c r="I28" s="2">
        <f t="shared" si="23"/>
        <v>4</v>
      </c>
      <c r="J28" s="23"/>
      <c r="K28" s="25">
        <v>6</v>
      </c>
      <c r="L28" s="34">
        <f t="shared" si="24"/>
        <v>8.6999999999999993</v>
      </c>
      <c r="M28" s="34">
        <f t="shared" si="25"/>
        <v>6</v>
      </c>
      <c r="N28" s="34">
        <f t="shared" si="26"/>
        <v>11.7</v>
      </c>
      <c r="O28" s="34">
        <f t="shared" si="27"/>
        <v>4</v>
      </c>
      <c r="P28" s="34">
        <f t="shared" si="28"/>
        <v>20.399999999999999</v>
      </c>
      <c r="Q28" s="34">
        <f t="shared" si="29"/>
        <v>5</v>
      </c>
    </row>
    <row r="29" spans="1:18" ht="18.75" x14ac:dyDescent="0.3">
      <c r="A29" s="64">
        <v>45</v>
      </c>
      <c r="B29" s="58" t="s">
        <v>80</v>
      </c>
      <c r="C29" s="76" t="s">
        <v>10</v>
      </c>
      <c r="D29" s="4">
        <v>9.8000000000000007</v>
      </c>
      <c r="E29" s="79">
        <f t="shared" si="20"/>
        <v>1</v>
      </c>
      <c r="F29" s="4">
        <v>12</v>
      </c>
      <c r="G29" s="79">
        <f t="shared" si="21"/>
        <v>1</v>
      </c>
      <c r="H29" s="4">
        <f t="shared" si="22"/>
        <v>21.8</v>
      </c>
      <c r="I29" s="2">
        <f t="shared" si="23"/>
        <v>1</v>
      </c>
      <c r="J29" s="23"/>
      <c r="K29" s="25">
        <v>7</v>
      </c>
      <c r="L29" s="34">
        <f t="shared" si="24"/>
        <v>8.5</v>
      </c>
      <c r="M29" s="34">
        <f t="shared" si="25"/>
        <v>7</v>
      </c>
      <c r="N29" s="34">
        <f t="shared" si="26"/>
        <v>11.6</v>
      </c>
      <c r="O29" s="34">
        <f t="shared" si="27"/>
        <v>5</v>
      </c>
      <c r="P29" s="34">
        <f t="shared" si="28"/>
        <v>20.399999999999999</v>
      </c>
      <c r="Q29" s="34">
        <f t="shared" si="29"/>
        <v>5</v>
      </c>
    </row>
    <row r="30" spans="1:18" ht="18.75" x14ac:dyDescent="0.3">
      <c r="A30" s="64">
        <v>46</v>
      </c>
      <c r="B30" s="58" t="s">
        <v>36</v>
      </c>
      <c r="C30" s="76" t="s">
        <v>9</v>
      </c>
      <c r="D30" s="4">
        <v>8.8000000000000007</v>
      </c>
      <c r="E30" s="79">
        <f t="shared" si="20"/>
        <v>5</v>
      </c>
      <c r="F30" s="4">
        <v>11.9</v>
      </c>
      <c r="G30" s="79">
        <f t="shared" si="21"/>
        <v>2</v>
      </c>
      <c r="H30" s="4">
        <f t="shared" si="22"/>
        <v>20.700000000000003</v>
      </c>
      <c r="I30" s="2">
        <f t="shared" si="23"/>
        <v>3</v>
      </c>
      <c r="J30" s="23"/>
      <c r="K30" s="25">
        <v>8</v>
      </c>
      <c r="L30" s="34">
        <f t="shared" si="24"/>
        <v>7.5</v>
      </c>
      <c r="M30" s="34">
        <f t="shared" si="25"/>
        <v>8</v>
      </c>
      <c r="N30" s="34">
        <f t="shared" si="26"/>
        <v>11.5</v>
      </c>
      <c r="O30" s="34">
        <f t="shared" si="27"/>
        <v>6</v>
      </c>
      <c r="P30" s="34">
        <f t="shared" si="28"/>
        <v>19.2</v>
      </c>
      <c r="Q30" s="34">
        <f t="shared" si="29"/>
        <v>6</v>
      </c>
    </row>
    <row r="31" spans="1:18" ht="19.5" thickBot="1" x14ac:dyDescent="0.35">
      <c r="A31" s="65">
        <v>47</v>
      </c>
      <c r="B31" s="95" t="s">
        <v>81</v>
      </c>
      <c r="C31" s="107" t="s">
        <v>9</v>
      </c>
      <c r="D31" s="5">
        <v>8.5</v>
      </c>
      <c r="E31" s="80">
        <f t="shared" si="20"/>
        <v>7</v>
      </c>
      <c r="F31" s="5">
        <v>11.9</v>
      </c>
      <c r="G31" s="80">
        <f t="shared" si="21"/>
        <v>2</v>
      </c>
      <c r="H31" s="5">
        <f t="shared" si="22"/>
        <v>20.399999999999999</v>
      </c>
      <c r="I31" s="3">
        <f t="shared" si="23"/>
        <v>5</v>
      </c>
      <c r="J31" s="23"/>
      <c r="K31" s="25">
        <v>9</v>
      </c>
      <c r="L31" s="34">
        <f t="shared" si="24"/>
        <v>0</v>
      </c>
      <c r="M31" s="34">
        <f t="shared" si="25"/>
        <v>9</v>
      </c>
      <c r="N31" s="34">
        <f t="shared" si="26"/>
        <v>0</v>
      </c>
      <c r="O31" s="34">
        <f t="shared" si="27"/>
        <v>7</v>
      </c>
      <c r="P31" s="34">
        <f t="shared" si="28"/>
        <v>0</v>
      </c>
      <c r="Q31" s="34">
        <f t="shared" si="29"/>
        <v>7</v>
      </c>
    </row>
  </sheetData>
  <mergeCells count="9">
    <mergeCell ref="D21:E21"/>
    <mergeCell ref="F21:G21"/>
    <mergeCell ref="H21:I21"/>
    <mergeCell ref="D2:E2"/>
    <mergeCell ref="F2:G2"/>
    <mergeCell ref="H2:I2"/>
    <mergeCell ref="D11:E11"/>
    <mergeCell ref="F11:G11"/>
    <mergeCell ref="H11:I11"/>
  </mergeCells>
  <conditionalFormatting sqref="D3:I8 D12:I17">
    <cfRule type="cellIs" dxfId="44" priority="7" stopIfTrue="1" operator="equal">
      <formula>1</formula>
    </cfRule>
    <cfRule type="cellIs" dxfId="43" priority="8" stopIfTrue="1" operator="equal">
      <formula>2</formula>
    </cfRule>
    <cfRule type="cellIs" dxfId="42" priority="9" stopIfTrue="1" operator="equal">
      <formula>3</formula>
    </cfRule>
  </conditionalFormatting>
  <conditionalFormatting sqref="D22:I31">
    <cfRule type="cellIs" dxfId="41" priority="1" stopIfTrue="1" operator="equal">
      <formula>1</formula>
    </cfRule>
    <cfRule type="cellIs" dxfId="40" priority="2" stopIfTrue="1" operator="equal">
      <formula>2</formula>
    </cfRule>
    <cfRule type="cellIs" dxfId="39" priority="3" stopIfTrue="1" operator="equal">
      <formula>3</formula>
    </cfRule>
  </conditionalFormatting>
  <pageMargins left="0.7" right="0.7" top="0.75" bottom="0.75" header="0.3" footer="0.3"/>
  <pageSetup paperSize="9" scale="70" orientation="portrait" horizontalDpi="360" verticalDpi="360" r:id="rId1"/>
  <headerFooter>
    <oddHeader>&amp;C&amp;"-,Regular"&amp;20FRANK WILLIAMS COMPETITION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K38"/>
  <sheetViews>
    <sheetView zoomScale="70" zoomScaleNormal="70" zoomScalePageLayoutView="50" workbookViewId="0">
      <selection activeCell="C32" sqref="C32"/>
    </sheetView>
  </sheetViews>
  <sheetFormatPr defaultColWidth="9.140625" defaultRowHeight="18" x14ac:dyDescent="0.25"/>
  <cols>
    <col min="1" max="1" width="6.85546875" style="11" customWidth="1"/>
    <col min="2" max="2" width="35.7109375" style="11" customWidth="1"/>
    <col min="3" max="3" width="21.140625" style="12" customWidth="1"/>
    <col min="4" max="4" width="17.140625" style="26" customWidth="1"/>
    <col min="5" max="5" width="17.42578125" style="26" customWidth="1"/>
    <col min="6" max="6" width="17" style="12" customWidth="1"/>
    <col min="7" max="7" width="14.7109375" style="11" customWidth="1"/>
    <col min="8" max="8" width="17.140625" style="11" customWidth="1"/>
    <col min="9" max="9" width="15.28515625" style="12" customWidth="1"/>
    <col min="10" max="10" width="17.140625" style="12" customWidth="1"/>
    <col min="11" max="17" width="10.7109375" style="11" hidden="1" customWidth="1"/>
    <col min="18" max="45" width="10.7109375" style="11" customWidth="1"/>
    <col min="46" max="219" width="9.140625" style="11"/>
    <col min="220" max="16384" width="9.140625" style="13"/>
  </cols>
  <sheetData>
    <row r="1" spans="1:219" s="22" customFormat="1" ht="33.950000000000003" customHeight="1" thickBot="1" x14ac:dyDescent="0.55000000000000004">
      <c r="A1" s="122" t="s">
        <v>95</v>
      </c>
      <c r="B1" s="123"/>
      <c r="C1" s="123"/>
      <c r="D1" s="123"/>
      <c r="E1" s="123"/>
      <c r="F1" s="123"/>
      <c r="G1" s="123"/>
      <c r="H1" s="123"/>
      <c r="I1" s="124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</row>
    <row r="2" spans="1:219" s="14" customFormat="1" ht="28.35" customHeight="1" thickBot="1" x14ac:dyDescent="0.25">
      <c r="A2" s="6" t="s">
        <v>6</v>
      </c>
      <c r="B2" s="7" t="s">
        <v>5</v>
      </c>
      <c r="C2" s="59" t="s">
        <v>3</v>
      </c>
      <c r="D2" s="116" t="s">
        <v>1</v>
      </c>
      <c r="E2" s="119"/>
      <c r="F2" s="118" t="s">
        <v>0</v>
      </c>
      <c r="G2" s="119"/>
      <c r="H2" s="116" t="s">
        <v>2</v>
      </c>
      <c r="I2" s="117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HD2" s="16"/>
    </row>
    <row r="3" spans="1:219" s="18" customFormat="1" ht="15.6" customHeight="1" thickBot="1" x14ac:dyDescent="0.25">
      <c r="A3" s="60" t="s">
        <v>4</v>
      </c>
      <c r="B3" s="61"/>
      <c r="C3" s="56"/>
      <c r="D3" s="33" t="s">
        <v>13</v>
      </c>
      <c r="E3" s="10" t="s">
        <v>7</v>
      </c>
      <c r="F3" s="31" t="s">
        <v>13</v>
      </c>
      <c r="G3" s="10" t="s">
        <v>7</v>
      </c>
      <c r="H3" s="33" t="s">
        <v>8</v>
      </c>
      <c r="I3" s="10" t="s">
        <v>7</v>
      </c>
      <c r="HD3" s="19"/>
    </row>
    <row r="4" spans="1:219" ht="18.75" x14ac:dyDescent="0.3">
      <c r="A4" s="62">
        <v>48</v>
      </c>
      <c r="B4" s="63" t="s">
        <v>82</v>
      </c>
      <c r="C4" s="82" t="s">
        <v>9</v>
      </c>
      <c r="D4" s="53">
        <v>10.3</v>
      </c>
      <c r="E4" s="78">
        <f>VLOOKUP(D4,L$4:M$18,2,FALSE)</f>
        <v>8</v>
      </c>
      <c r="F4" s="53">
        <v>11.8</v>
      </c>
      <c r="G4" s="78">
        <f>VLOOKUP(F4,N$4:O$18,2,FALSE)</f>
        <v>4</v>
      </c>
      <c r="H4" s="53">
        <f>F4+D4</f>
        <v>22.1</v>
      </c>
      <c r="I4" s="32">
        <f>VLOOKUP(H4,P$4:Q$18,2,FALSE)</f>
        <v>9</v>
      </c>
      <c r="J4" s="11"/>
      <c r="K4" s="11">
        <v>1</v>
      </c>
      <c r="L4" s="11">
        <f>LARGE(D$4:D$18,$K4)</f>
        <v>11.5</v>
      </c>
      <c r="M4" s="11">
        <f>IF(L4=L3,M3,M3+1)</f>
        <v>1</v>
      </c>
      <c r="N4" s="11">
        <f>LARGE(F$4:F$18,$K4)</f>
        <v>12.3</v>
      </c>
      <c r="O4" s="11">
        <f>IF(N4=N3,O3,O3+1)</f>
        <v>1</v>
      </c>
      <c r="P4" s="11">
        <f>LARGE(H$4:H$18,$K4)</f>
        <v>23.8</v>
      </c>
      <c r="Q4" s="11">
        <f>IF(P4=P3,Q3,Q3+1)</f>
        <v>1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HD4" s="13"/>
      <c r="HE4" s="13"/>
      <c r="HF4" s="13"/>
      <c r="HG4" s="13"/>
      <c r="HH4" s="13"/>
      <c r="HI4" s="13"/>
      <c r="HJ4" s="13"/>
      <c r="HK4" s="13"/>
    </row>
    <row r="5" spans="1:219" ht="18.75" x14ac:dyDescent="0.3">
      <c r="A5" s="64">
        <v>49</v>
      </c>
      <c r="B5" s="57" t="s">
        <v>83</v>
      </c>
      <c r="C5" s="77" t="s">
        <v>9</v>
      </c>
      <c r="D5" s="4">
        <v>9.5</v>
      </c>
      <c r="E5" s="79">
        <f t="shared" ref="E5:E18" si="0">VLOOKUP(D5,L$4:M$18,2,FALSE)</f>
        <v>10</v>
      </c>
      <c r="F5" s="4">
        <v>11</v>
      </c>
      <c r="G5" s="79">
        <f t="shared" ref="G5:G18" si="1">VLOOKUP(F5,N$4:O$18,2,FALSE)</f>
        <v>9</v>
      </c>
      <c r="H5" s="4">
        <f t="shared" ref="H5:H18" si="2">F5+D5</f>
        <v>20.5</v>
      </c>
      <c r="I5" s="2">
        <f t="shared" ref="I5:I18" si="3">VLOOKUP(H5,P$4:Q$18,2,FALSE)</f>
        <v>12</v>
      </c>
      <c r="J5" s="11"/>
      <c r="K5" s="11">
        <v>2</v>
      </c>
      <c r="L5" s="11">
        <f t="shared" ref="L5:L18" si="4">LARGE(D$4:D$18,$K5)</f>
        <v>11.4</v>
      </c>
      <c r="M5" s="11">
        <f t="shared" ref="M5:M18" si="5">IF(L5=L4,M4,M4+1)</f>
        <v>2</v>
      </c>
      <c r="N5" s="11">
        <f t="shared" ref="N5:N18" si="6">LARGE(F$4:F$18,$K5)</f>
        <v>12.2</v>
      </c>
      <c r="O5" s="11">
        <f t="shared" ref="O5:O18" si="7">IF(N5=N4,O4,O4+1)</f>
        <v>2</v>
      </c>
      <c r="P5" s="11">
        <f t="shared" ref="P5:P18" si="8">LARGE(H$4:H$18,$K5)</f>
        <v>23.299999999999997</v>
      </c>
      <c r="Q5" s="11">
        <f t="shared" ref="Q5:Q18" si="9">IF(P5=P4,Q4,Q4+1)</f>
        <v>2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HD5" s="13"/>
      <c r="HE5" s="13"/>
      <c r="HF5" s="13"/>
      <c r="HG5" s="13"/>
      <c r="HH5" s="13"/>
      <c r="HI5" s="13"/>
      <c r="HJ5" s="13"/>
      <c r="HK5" s="13"/>
    </row>
    <row r="6" spans="1:219" ht="18.75" x14ac:dyDescent="0.3">
      <c r="A6" s="64">
        <v>50</v>
      </c>
      <c r="B6" s="57" t="s">
        <v>84</v>
      </c>
      <c r="C6" s="77" t="s">
        <v>9</v>
      </c>
      <c r="D6" s="4">
        <v>10</v>
      </c>
      <c r="E6" s="79">
        <f t="shared" si="0"/>
        <v>9</v>
      </c>
      <c r="F6" s="4">
        <v>11</v>
      </c>
      <c r="G6" s="79">
        <f t="shared" si="1"/>
        <v>9</v>
      </c>
      <c r="H6" s="4">
        <f t="shared" si="2"/>
        <v>21</v>
      </c>
      <c r="I6" s="2">
        <f t="shared" si="3"/>
        <v>11</v>
      </c>
      <c r="J6" s="11"/>
      <c r="K6" s="11">
        <v>3</v>
      </c>
      <c r="L6" s="11">
        <f t="shared" si="4"/>
        <v>11.35</v>
      </c>
      <c r="M6" s="11">
        <f t="shared" si="5"/>
        <v>3</v>
      </c>
      <c r="N6" s="11">
        <f t="shared" si="6"/>
        <v>12</v>
      </c>
      <c r="O6" s="11">
        <f t="shared" si="7"/>
        <v>3</v>
      </c>
      <c r="P6" s="11">
        <f t="shared" si="8"/>
        <v>23.15</v>
      </c>
      <c r="Q6" s="11">
        <f t="shared" si="9"/>
        <v>3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HD6" s="13"/>
      <c r="HE6" s="13"/>
      <c r="HF6" s="13"/>
      <c r="HG6" s="13"/>
      <c r="HH6" s="13"/>
      <c r="HI6" s="13"/>
      <c r="HJ6" s="13"/>
      <c r="HK6" s="13"/>
    </row>
    <row r="7" spans="1:219" ht="18.75" x14ac:dyDescent="0.3">
      <c r="A7" s="64">
        <v>51</v>
      </c>
      <c r="B7" s="57" t="s">
        <v>85</v>
      </c>
      <c r="C7" s="77" t="s">
        <v>9</v>
      </c>
      <c r="D7" s="4">
        <v>10.5</v>
      </c>
      <c r="E7" s="79">
        <f t="shared" si="0"/>
        <v>7</v>
      </c>
      <c r="F7" s="4">
        <v>11.2</v>
      </c>
      <c r="G7" s="79">
        <f t="shared" si="1"/>
        <v>8</v>
      </c>
      <c r="H7" s="4">
        <f t="shared" si="2"/>
        <v>21.7</v>
      </c>
      <c r="I7" s="2">
        <f t="shared" si="3"/>
        <v>10</v>
      </c>
      <c r="J7" s="11"/>
      <c r="K7" s="11">
        <v>4</v>
      </c>
      <c r="L7" s="11">
        <f t="shared" si="4"/>
        <v>11.35</v>
      </c>
      <c r="M7" s="11">
        <f t="shared" si="5"/>
        <v>3</v>
      </c>
      <c r="N7" s="11">
        <f t="shared" si="6"/>
        <v>11.8</v>
      </c>
      <c r="O7" s="11">
        <f t="shared" si="7"/>
        <v>4</v>
      </c>
      <c r="P7" s="11">
        <f t="shared" si="8"/>
        <v>23.1</v>
      </c>
      <c r="Q7" s="11">
        <f t="shared" si="9"/>
        <v>4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HD7" s="13"/>
      <c r="HE7" s="13"/>
      <c r="HF7" s="13"/>
      <c r="HG7" s="13"/>
      <c r="HH7" s="13"/>
      <c r="HI7" s="13"/>
      <c r="HJ7" s="13"/>
      <c r="HK7" s="13"/>
    </row>
    <row r="8" spans="1:219" s="23" customFormat="1" ht="18.75" x14ac:dyDescent="0.3">
      <c r="A8" s="64">
        <v>52</v>
      </c>
      <c r="B8" s="57" t="s">
        <v>32</v>
      </c>
      <c r="C8" s="77" t="s">
        <v>9</v>
      </c>
      <c r="D8" s="4">
        <v>11</v>
      </c>
      <c r="E8" s="79">
        <f t="shared" si="0"/>
        <v>6</v>
      </c>
      <c r="F8" s="4">
        <v>11.6</v>
      </c>
      <c r="G8" s="79">
        <f t="shared" si="1"/>
        <v>6</v>
      </c>
      <c r="H8" s="4">
        <f t="shared" si="2"/>
        <v>22.6</v>
      </c>
      <c r="I8" s="2">
        <f t="shared" si="3"/>
        <v>8</v>
      </c>
      <c r="K8" s="25">
        <v>5</v>
      </c>
      <c r="L8" s="11">
        <f t="shared" si="4"/>
        <v>11.3</v>
      </c>
      <c r="M8" s="11">
        <f t="shared" si="5"/>
        <v>4</v>
      </c>
      <c r="N8" s="11">
        <f t="shared" si="6"/>
        <v>11.8</v>
      </c>
      <c r="O8" s="11">
        <f t="shared" si="7"/>
        <v>4</v>
      </c>
      <c r="P8" s="11">
        <f t="shared" si="8"/>
        <v>23.1</v>
      </c>
      <c r="Q8" s="11">
        <f t="shared" si="9"/>
        <v>4</v>
      </c>
      <c r="HD8" s="24"/>
    </row>
    <row r="9" spans="1:219" ht="18.75" x14ac:dyDescent="0.3">
      <c r="A9" s="64">
        <v>53</v>
      </c>
      <c r="B9" s="57" t="s">
        <v>86</v>
      </c>
      <c r="C9" s="77" t="s">
        <v>12</v>
      </c>
      <c r="D9" s="4">
        <v>11.1</v>
      </c>
      <c r="E9" s="79">
        <f t="shared" si="0"/>
        <v>5</v>
      </c>
      <c r="F9" s="4">
        <v>12</v>
      </c>
      <c r="G9" s="79">
        <f t="shared" si="1"/>
        <v>3</v>
      </c>
      <c r="H9" s="4">
        <f t="shared" si="2"/>
        <v>23.1</v>
      </c>
      <c r="I9" s="2">
        <f t="shared" si="3"/>
        <v>4</v>
      </c>
      <c r="J9" s="11"/>
      <c r="K9" s="11">
        <v>6</v>
      </c>
      <c r="L9" s="11">
        <f t="shared" si="4"/>
        <v>11.1</v>
      </c>
      <c r="M9" s="11">
        <f t="shared" si="5"/>
        <v>5</v>
      </c>
      <c r="N9" s="11">
        <f t="shared" si="6"/>
        <v>11.7</v>
      </c>
      <c r="O9" s="11">
        <f t="shared" si="7"/>
        <v>5</v>
      </c>
      <c r="P9" s="11">
        <f t="shared" si="8"/>
        <v>23.049999999999997</v>
      </c>
      <c r="Q9" s="11">
        <f t="shared" si="9"/>
        <v>5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HD9" s="13"/>
      <c r="HE9" s="13"/>
      <c r="HF9" s="13"/>
      <c r="HG9" s="13"/>
      <c r="HH9" s="13"/>
      <c r="HI9" s="13"/>
      <c r="HJ9" s="13"/>
      <c r="HK9" s="13"/>
    </row>
    <row r="10" spans="1:219" ht="18.75" x14ac:dyDescent="0.3">
      <c r="A10" s="64">
        <v>54</v>
      </c>
      <c r="B10" s="108" t="s">
        <v>87</v>
      </c>
      <c r="C10" s="77" t="s">
        <v>12</v>
      </c>
      <c r="D10" s="4">
        <v>11.3</v>
      </c>
      <c r="E10" s="79">
        <f t="shared" si="0"/>
        <v>4</v>
      </c>
      <c r="F10" s="4">
        <v>11.6</v>
      </c>
      <c r="G10" s="79">
        <f t="shared" si="1"/>
        <v>6</v>
      </c>
      <c r="H10" s="4">
        <f t="shared" si="2"/>
        <v>22.9</v>
      </c>
      <c r="I10" s="2">
        <f t="shared" si="3"/>
        <v>6</v>
      </c>
      <c r="J10" s="11"/>
      <c r="K10" s="11">
        <v>7</v>
      </c>
      <c r="L10" s="11">
        <f t="shared" si="4"/>
        <v>11.1</v>
      </c>
      <c r="M10" s="11">
        <f t="shared" si="5"/>
        <v>5</v>
      </c>
      <c r="N10" s="11">
        <f t="shared" si="6"/>
        <v>11.7</v>
      </c>
      <c r="O10" s="11">
        <f t="shared" si="7"/>
        <v>5</v>
      </c>
      <c r="P10" s="11">
        <f t="shared" si="8"/>
        <v>22.9</v>
      </c>
      <c r="Q10" s="11">
        <f t="shared" si="9"/>
        <v>6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HD10" s="13"/>
      <c r="HE10" s="13"/>
      <c r="HF10" s="13"/>
      <c r="HG10" s="13"/>
      <c r="HH10" s="13"/>
      <c r="HI10" s="13"/>
      <c r="HJ10" s="13"/>
      <c r="HK10" s="13"/>
    </row>
    <row r="11" spans="1:219" ht="18.75" x14ac:dyDescent="0.3">
      <c r="A11" s="64">
        <v>55</v>
      </c>
      <c r="B11" s="108" t="s">
        <v>88</v>
      </c>
      <c r="C11" s="77" t="s">
        <v>20</v>
      </c>
      <c r="D11" s="4">
        <v>11.4</v>
      </c>
      <c r="E11" s="79">
        <f t="shared" si="0"/>
        <v>2</v>
      </c>
      <c r="F11" s="4">
        <v>11.7</v>
      </c>
      <c r="G11" s="79">
        <f t="shared" si="1"/>
        <v>5</v>
      </c>
      <c r="H11" s="4">
        <f t="shared" si="2"/>
        <v>23.1</v>
      </c>
      <c r="I11" s="2">
        <f t="shared" si="3"/>
        <v>4</v>
      </c>
      <c r="J11" s="11"/>
      <c r="K11" s="11">
        <v>8</v>
      </c>
      <c r="L11" s="11">
        <f t="shared" si="4"/>
        <v>11</v>
      </c>
      <c r="M11" s="11">
        <f t="shared" si="5"/>
        <v>6</v>
      </c>
      <c r="N11" s="11">
        <f t="shared" si="6"/>
        <v>11.7</v>
      </c>
      <c r="O11" s="11">
        <f t="shared" si="7"/>
        <v>5</v>
      </c>
      <c r="P11" s="11">
        <f t="shared" si="8"/>
        <v>22.7</v>
      </c>
      <c r="Q11" s="11">
        <f t="shared" si="9"/>
        <v>7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HD11" s="13"/>
      <c r="HE11" s="13"/>
      <c r="HF11" s="13"/>
      <c r="HG11" s="13"/>
      <c r="HH11" s="13"/>
      <c r="HI11" s="13"/>
      <c r="HJ11" s="13"/>
      <c r="HK11" s="13"/>
    </row>
    <row r="12" spans="1:219" ht="18.75" x14ac:dyDescent="0.3">
      <c r="A12" s="64">
        <v>57</v>
      </c>
      <c r="B12" s="108" t="s">
        <v>89</v>
      </c>
      <c r="C12" s="77" t="s">
        <v>11</v>
      </c>
      <c r="D12" s="4">
        <v>0</v>
      </c>
      <c r="E12" s="79">
        <f t="shared" si="0"/>
        <v>11</v>
      </c>
      <c r="F12" s="4">
        <v>0</v>
      </c>
      <c r="G12" s="79">
        <f t="shared" si="1"/>
        <v>10</v>
      </c>
      <c r="H12" s="4">
        <f t="shared" si="2"/>
        <v>0</v>
      </c>
      <c r="I12" s="2">
        <f t="shared" si="3"/>
        <v>13</v>
      </c>
      <c r="J12" s="11"/>
      <c r="K12" s="11">
        <v>9</v>
      </c>
      <c r="L12" s="11">
        <f t="shared" si="4"/>
        <v>11</v>
      </c>
      <c r="M12" s="11">
        <f t="shared" si="5"/>
        <v>6</v>
      </c>
      <c r="N12" s="11">
        <f t="shared" si="6"/>
        <v>11.6</v>
      </c>
      <c r="O12" s="11">
        <f t="shared" si="7"/>
        <v>6</v>
      </c>
      <c r="P12" s="11">
        <f t="shared" si="8"/>
        <v>22.6</v>
      </c>
      <c r="Q12" s="11">
        <f t="shared" si="9"/>
        <v>8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HD12" s="13"/>
      <c r="HE12" s="13"/>
      <c r="HF12" s="13"/>
      <c r="HG12" s="13"/>
      <c r="HH12" s="13"/>
      <c r="HI12" s="13"/>
      <c r="HJ12" s="13"/>
      <c r="HK12" s="13"/>
    </row>
    <row r="13" spans="1:219" ht="18.75" x14ac:dyDescent="0.3">
      <c r="A13" s="64">
        <v>58</v>
      </c>
      <c r="B13" s="108" t="s">
        <v>90</v>
      </c>
      <c r="C13" s="77" t="s">
        <v>11</v>
      </c>
      <c r="D13" s="4">
        <v>11.1</v>
      </c>
      <c r="E13" s="79">
        <f t="shared" si="0"/>
        <v>5</v>
      </c>
      <c r="F13" s="4">
        <v>12.2</v>
      </c>
      <c r="G13" s="79">
        <f t="shared" si="1"/>
        <v>2</v>
      </c>
      <c r="H13" s="4">
        <f t="shared" si="2"/>
        <v>23.299999999999997</v>
      </c>
      <c r="I13" s="2">
        <f t="shared" si="3"/>
        <v>2</v>
      </c>
      <c r="J13" s="11"/>
      <c r="K13" s="11">
        <v>10</v>
      </c>
      <c r="L13" s="11">
        <f t="shared" si="4"/>
        <v>10.5</v>
      </c>
      <c r="M13" s="11">
        <f t="shared" si="5"/>
        <v>7</v>
      </c>
      <c r="N13" s="11">
        <f t="shared" si="6"/>
        <v>11.6</v>
      </c>
      <c r="O13" s="11">
        <f t="shared" si="7"/>
        <v>6</v>
      </c>
      <c r="P13" s="11">
        <f t="shared" si="8"/>
        <v>22.1</v>
      </c>
      <c r="Q13" s="11">
        <f t="shared" si="9"/>
        <v>9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HD13" s="13"/>
      <c r="HE13" s="13"/>
      <c r="HF13" s="13"/>
      <c r="HG13" s="13"/>
      <c r="HH13" s="13"/>
      <c r="HI13" s="13"/>
      <c r="HJ13" s="13"/>
      <c r="HK13" s="13"/>
    </row>
    <row r="14" spans="1:219" ht="18.75" x14ac:dyDescent="0.3">
      <c r="A14" s="64">
        <v>59</v>
      </c>
      <c r="B14" s="108" t="s">
        <v>91</v>
      </c>
      <c r="C14" s="77" t="s">
        <v>11</v>
      </c>
      <c r="D14" s="4">
        <v>11.35</v>
      </c>
      <c r="E14" s="79">
        <f t="shared" si="0"/>
        <v>3</v>
      </c>
      <c r="F14" s="4">
        <v>11.8</v>
      </c>
      <c r="G14" s="79">
        <f t="shared" si="1"/>
        <v>4</v>
      </c>
      <c r="H14" s="4">
        <f t="shared" si="2"/>
        <v>23.15</v>
      </c>
      <c r="I14" s="2">
        <f t="shared" si="3"/>
        <v>3</v>
      </c>
      <c r="J14" s="11"/>
      <c r="K14" s="11">
        <v>11</v>
      </c>
      <c r="L14" s="11">
        <f t="shared" si="4"/>
        <v>10.3</v>
      </c>
      <c r="M14" s="11">
        <f t="shared" si="5"/>
        <v>8</v>
      </c>
      <c r="N14" s="11">
        <f t="shared" si="6"/>
        <v>11.4</v>
      </c>
      <c r="O14" s="11">
        <f t="shared" si="7"/>
        <v>7</v>
      </c>
      <c r="P14" s="11">
        <f t="shared" si="8"/>
        <v>21.700000000000003</v>
      </c>
      <c r="Q14" s="11">
        <f t="shared" si="9"/>
        <v>10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HD14" s="13"/>
      <c r="HE14" s="13"/>
      <c r="HF14" s="13"/>
      <c r="HG14" s="13"/>
      <c r="HH14" s="13"/>
      <c r="HI14" s="13"/>
      <c r="HJ14" s="13"/>
      <c r="HK14" s="13"/>
    </row>
    <row r="15" spans="1:219" ht="18.75" x14ac:dyDescent="0.3">
      <c r="A15" s="64">
        <v>60</v>
      </c>
      <c r="B15" s="58" t="s">
        <v>92</v>
      </c>
      <c r="C15" s="76" t="s">
        <v>11</v>
      </c>
      <c r="D15" s="4">
        <v>11</v>
      </c>
      <c r="E15" s="79">
        <f t="shared" si="0"/>
        <v>6</v>
      </c>
      <c r="F15" s="4">
        <v>11.7</v>
      </c>
      <c r="G15" s="79">
        <f t="shared" si="1"/>
        <v>5</v>
      </c>
      <c r="H15" s="4">
        <f t="shared" si="2"/>
        <v>22.7</v>
      </c>
      <c r="I15" s="2">
        <f t="shared" si="3"/>
        <v>7</v>
      </c>
      <c r="J15" s="11"/>
      <c r="K15" s="11">
        <v>12</v>
      </c>
      <c r="L15" s="11">
        <f t="shared" si="4"/>
        <v>10.3</v>
      </c>
      <c r="M15" s="11">
        <f t="shared" si="5"/>
        <v>8</v>
      </c>
      <c r="N15" s="11">
        <f t="shared" si="6"/>
        <v>11.2</v>
      </c>
      <c r="O15" s="11">
        <f t="shared" si="7"/>
        <v>8</v>
      </c>
      <c r="P15" s="11">
        <f t="shared" si="8"/>
        <v>21.7</v>
      </c>
      <c r="Q15" s="11">
        <f t="shared" si="9"/>
        <v>10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HD15" s="13"/>
      <c r="HE15" s="13"/>
      <c r="HF15" s="13"/>
      <c r="HG15" s="13"/>
      <c r="HH15" s="13"/>
      <c r="HI15" s="13"/>
      <c r="HJ15" s="13"/>
      <c r="HK15" s="13"/>
    </row>
    <row r="16" spans="1:219" ht="18.75" x14ac:dyDescent="0.3">
      <c r="A16" s="64">
        <v>61</v>
      </c>
      <c r="B16" s="58" t="s">
        <v>31</v>
      </c>
      <c r="C16" s="76" t="s">
        <v>11</v>
      </c>
      <c r="D16" s="4">
        <v>11.5</v>
      </c>
      <c r="E16" s="79">
        <f t="shared" si="0"/>
        <v>1</v>
      </c>
      <c r="F16" s="4">
        <v>12.3</v>
      </c>
      <c r="G16" s="79">
        <f t="shared" si="1"/>
        <v>1</v>
      </c>
      <c r="H16" s="4">
        <f t="shared" si="2"/>
        <v>23.8</v>
      </c>
      <c r="I16" s="2">
        <f t="shared" si="3"/>
        <v>1</v>
      </c>
      <c r="J16" s="11"/>
      <c r="K16" s="11">
        <v>13</v>
      </c>
      <c r="L16" s="11">
        <f t="shared" si="4"/>
        <v>10</v>
      </c>
      <c r="M16" s="11">
        <f t="shared" si="5"/>
        <v>9</v>
      </c>
      <c r="N16" s="11">
        <f t="shared" si="6"/>
        <v>11</v>
      </c>
      <c r="O16" s="11">
        <f t="shared" si="7"/>
        <v>9</v>
      </c>
      <c r="P16" s="11">
        <f t="shared" si="8"/>
        <v>21</v>
      </c>
      <c r="Q16" s="11">
        <f t="shared" si="9"/>
        <v>11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HD16" s="13"/>
      <c r="HE16" s="13"/>
      <c r="HF16" s="13"/>
      <c r="HG16" s="13"/>
      <c r="HH16" s="13"/>
      <c r="HI16" s="13"/>
      <c r="HJ16" s="13"/>
      <c r="HK16" s="13"/>
    </row>
    <row r="17" spans="1:219" ht="18.75" x14ac:dyDescent="0.3">
      <c r="A17" s="64">
        <v>62</v>
      </c>
      <c r="B17" s="58" t="s">
        <v>93</v>
      </c>
      <c r="C17" s="76" t="s">
        <v>10</v>
      </c>
      <c r="D17" s="4">
        <v>11.35</v>
      </c>
      <c r="E17" s="79">
        <f t="shared" si="0"/>
        <v>3</v>
      </c>
      <c r="F17" s="4">
        <v>11.7</v>
      </c>
      <c r="G17" s="79">
        <f t="shared" si="1"/>
        <v>5</v>
      </c>
      <c r="H17" s="4">
        <f t="shared" si="2"/>
        <v>23.049999999999997</v>
      </c>
      <c r="I17" s="2">
        <f t="shared" si="3"/>
        <v>5</v>
      </c>
      <c r="J17" s="11"/>
      <c r="K17" s="11">
        <v>14</v>
      </c>
      <c r="L17" s="11">
        <f t="shared" si="4"/>
        <v>9.5</v>
      </c>
      <c r="M17" s="11">
        <f t="shared" si="5"/>
        <v>10</v>
      </c>
      <c r="N17" s="11">
        <f t="shared" si="6"/>
        <v>11</v>
      </c>
      <c r="O17" s="11">
        <f t="shared" si="7"/>
        <v>9</v>
      </c>
      <c r="P17" s="11">
        <f t="shared" si="8"/>
        <v>20.5</v>
      </c>
      <c r="Q17" s="11">
        <f t="shared" si="9"/>
        <v>12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HD17" s="13"/>
      <c r="HE17" s="13"/>
      <c r="HF17" s="13"/>
      <c r="HG17" s="13"/>
      <c r="HH17" s="13"/>
      <c r="HI17" s="13"/>
      <c r="HJ17" s="13"/>
      <c r="HK17" s="13"/>
    </row>
    <row r="18" spans="1:219" ht="19.5" thickBot="1" x14ac:dyDescent="0.35">
      <c r="A18" s="65">
        <v>63</v>
      </c>
      <c r="B18" s="69" t="s">
        <v>94</v>
      </c>
      <c r="C18" s="83" t="s">
        <v>42</v>
      </c>
      <c r="D18" s="5">
        <v>10.3</v>
      </c>
      <c r="E18" s="80">
        <f t="shared" si="0"/>
        <v>8</v>
      </c>
      <c r="F18" s="5">
        <v>11.4</v>
      </c>
      <c r="G18" s="80">
        <f t="shared" si="1"/>
        <v>7</v>
      </c>
      <c r="H18" s="5">
        <f t="shared" si="2"/>
        <v>21.700000000000003</v>
      </c>
      <c r="I18" s="3">
        <f t="shared" si="3"/>
        <v>10</v>
      </c>
      <c r="J18" s="11"/>
      <c r="K18" s="11">
        <v>15</v>
      </c>
      <c r="L18" s="11">
        <f t="shared" si="4"/>
        <v>0</v>
      </c>
      <c r="M18" s="11">
        <f t="shared" si="5"/>
        <v>11</v>
      </c>
      <c r="N18" s="11">
        <f t="shared" si="6"/>
        <v>0</v>
      </c>
      <c r="O18" s="11">
        <f t="shared" si="7"/>
        <v>10</v>
      </c>
      <c r="P18" s="11">
        <f t="shared" si="8"/>
        <v>0</v>
      </c>
      <c r="Q18" s="11">
        <f t="shared" si="9"/>
        <v>13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HD18" s="13"/>
      <c r="HE18" s="13"/>
      <c r="HF18" s="13"/>
      <c r="HG18" s="13"/>
      <c r="HH18" s="13"/>
      <c r="HI18" s="13"/>
      <c r="HJ18" s="13"/>
      <c r="HK18" s="13"/>
    </row>
    <row r="19" spans="1:219" ht="14.25" customHeight="1" thickBot="1" x14ac:dyDescent="0.3"/>
    <row r="20" spans="1:219" s="22" customFormat="1" ht="35.85" customHeight="1" thickBot="1" x14ac:dyDescent="0.55000000000000004">
      <c r="A20" s="122" t="s">
        <v>96</v>
      </c>
      <c r="B20" s="123"/>
      <c r="C20" s="123"/>
      <c r="D20" s="123"/>
      <c r="E20" s="123"/>
      <c r="F20" s="123"/>
      <c r="G20" s="123"/>
      <c r="H20" s="123"/>
      <c r="I20" s="1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</row>
    <row r="21" spans="1:219" s="14" customFormat="1" ht="29.45" customHeight="1" thickBot="1" x14ac:dyDescent="0.25">
      <c r="A21" s="6" t="s">
        <v>6</v>
      </c>
      <c r="B21" s="7" t="s">
        <v>5</v>
      </c>
      <c r="C21" s="55" t="s">
        <v>3</v>
      </c>
      <c r="D21" s="116" t="s">
        <v>1</v>
      </c>
      <c r="E21" s="119"/>
      <c r="F21" s="120" t="s">
        <v>0</v>
      </c>
      <c r="G21" s="121"/>
      <c r="H21" s="116" t="s">
        <v>2</v>
      </c>
      <c r="I21" s="117"/>
      <c r="K21" s="15"/>
      <c r="L21" s="15" t="s">
        <v>1</v>
      </c>
      <c r="M21" s="15"/>
      <c r="N21" s="14" t="s">
        <v>0</v>
      </c>
      <c r="P21" s="14" t="s">
        <v>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HD21" s="16"/>
    </row>
    <row r="22" spans="1:219" s="18" customFormat="1" ht="18.75" thickBot="1" x14ac:dyDescent="0.25">
      <c r="A22" s="60" t="s">
        <v>4</v>
      </c>
      <c r="B22" s="61"/>
      <c r="C22" s="56"/>
      <c r="D22" s="33" t="s">
        <v>13</v>
      </c>
      <c r="E22" s="10" t="s">
        <v>7</v>
      </c>
      <c r="F22" s="31" t="s">
        <v>13</v>
      </c>
      <c r="G22" s="10" t="s">
        <v>7</v>
      </c>
      <c r="H22" s="33" t="s">
        <v>8</v>
      </c>
      <c r="I22" s="10" t="s">
        <v>7</v>
      </c>
      <c r="HD22" s="19"/>
    </row>
    <row r="23" spans="1:219" ht="18.75" x14ac:dyDescent="0.3">
      <c r="A23" s="62">
        <v>64</v>
      </c>
      <c r="B23" s="63" t="s">
        <v>97</v>
      </c>
      <c r="C23" s="82" t="s">
        <v>9</v>
      </c>
      <c r="D23" s="53">
        <v>8.3000000000000007</v>
      </c>
      <c r="E23" s="78">
        <f>VLOOKUP(D23,L$23:M$37,2,FALSE)</f>
        <v>8</v>
      </c>
      <c r="F23" s="53">
        <v>11.4</v>
      </c>
      <c r="G23" s="78">
        <f>VLOOKUP(F23,N$23:O$37,2,FALSE)</f>
        <v>4</v>
      </c>
      <c r="H23" s="53">
        <f>F23+D23</f>
        <v>19.700000000000003</v>
      </c>
      <c r="I23" s="32">
        <f>VLOOKUP(H23,P$23:Q$37,2,FALSE)</f>
        <v>9</v>
      </c>
      <c r="J23" s="11"/>
      <c r="K23" s="11">
        <v>1</v>
      </c>
      <c r="L23" s="11">
        <f>LARGE(D$23:D$37,$K23)</f>
        <v>10.9</v>
      </c>
      <c r="M23" s="11">
        <f>IF(L23=L22,M22,M22+1)</f>
        <v>1</v>
      </c>
      <c r="N23" s="11">
        <f>LARGE(F$23:F$37,$K23)</f>
        <v>11.9</v>
      </c>
      <c r="O23" s="11">
        <f>IF(N23=N22,O22,O22+1)</f>
        <v>1</v>
      </c>
      <c r="P23" s="11">
        <f>LARGE(H$23:H$37,$K23)</f>
        <v>22.3</v>
      </c>
      <c r="Q23" s="11">
        <f>IF(P23=P22,Q22,Q22+1)</f>
        <v>1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HD23" s="13"/>
      <c r="HE23" s="13"/>
      <c r="HF23" s="13"/>
      <c r="HG23" s="13"/>
      <c r="HH23" s="13"/>
      <c r="HI23" s="13"/>
      <c r="HJ23" s="13"/>
      <c r="HK23" s="13"/>
    </row>
    <row r="24" spans="1:219" ht="18.75" x14ac:dyDescent="0.3">
      <c r="A24" s="64">
        <v>65</v>
      </c>
      <c r="B24" s="57" t="s">
        <v>98</v>
      </c>
      <c r="C24" s="77" t="s">
        <v>9</v>
      </c>
      <c r="D24" s="4">
        <v>9</v>
      </c>
      <c r="E24" s="79">
        <f t="shared" ref="E24:E37" si="10">VLOOKUP(D24,L$23:M$37,2,FALSE)</f>
        <v>5</v>
      </c>
      <c r="F24" s="4">
        <v>11.4</v>
      </c>
      <c r="G24" s="79">
        <f t="shared" ref="G24:G37" si="11">VLOOKUP(F24,N$23:O$37,2,FALSE)</f>
        <v>4</v>
      </c>
      <c r="H24" s="4">
        <f t="shared" ref="H24:H37" si="12">F24+D24</f>
        <v>20.399999999999999</v>
      </c>
      <c r="I24" s="2">
        <f t="shared" ref="I24:I37" si="13">VLOOKUP(H24,P$23:Q$37,2,FALSE)</f>
        <v>4</v>
      </c>
      <c r="J24" s="11"/>
      <c r="K24" s="11">
        <v>2</v>
      </c>
      <c r="L24" s="11">
        <f t="shared" ref="L24:L37" si="14">LARGE(D$23:D$37,$K24)</f>
        <v>9.9</v>
      </c>
      <c r="M24" s="11">
        <f t="shared" ref="M24:M37" si="15">IF(L24=L23,M23,M23+1)</f>
        <v>2</v>
      </c>
      <c r="N24" s="11">
        <f t="shared" ref="N24:N37" si="16">LARGE(F$23:F$37,$K24)</f>
        <v>11.8</v>
      </c>
      <c r="O24" s="11">
        <f t="shared" ref="O24:O37" si="17">IF(N24=N23,O23,O23+1)</f>
        <v>2</v>
      </c>
      <c r="P24" s="11">
        <f t="shared" ref="P24:P37" si="18">LARGE(H$23:H$37,$K24)</f>
        <v>21.700000000000003</v>
      </c>
      <c r="Q24" s="11">
        <f t="shared" ref="Q24:Q37" si="19">IF(P24=P23,Q23,Q23+1)</f>
        <v>2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HD24" s="13"/>
      <c r="HE24" s="13"/>
      <c r="HF24" s="13"/>
      <c r="HG24" s="13"/>
      <c r="HH24" s="13"/>
      <c r="HI24" s="13"/>
      <c r="HJ24" s="13"/>
      <c r="HK24" s="13"/>
    </row>
    <row r="25" spans="1:219" ht="18.75" x14ac:dyDescent="0.3">
      <c r="A25" s="64">
        <v>66</v>
      </c>
      <c r="B25" s="57" t="s">
        <v>99</v>
      </c>
      <c r="C25" s="77" t="s">
        <v>9</v>
      </c>
      <c r="D25" s="4">
        <v>9.1</v>
      </c>
      <c r="E25" s="79">
        <f t="shared" si="10"/>
        <v>4</v>
      </c>
      <c r="F25" s="4">
        <v>11.2</v>
      </c>
      <c r="G25" s="79">
        <f t="shared" si="11"/>
        <v>5</v>
      </c>
      <c r="H25" s="4">
        <f t="shared" si="12"/>
        <v>20.299999999999997</v>
      </c>
      <c r="I25" s="2">
        <f t="shared" si="13"/>
        <v>5</v>
      </c>
      <c r="J25" s="11"/>
      <c r="K25" s="11">
        <v>3</v>
      </c>
      <c r="L25" s="11">
        <f t="shared" si="14"/>
        <v>9.8000000000000007</v>
      </c>
      <c r="M25" s="11">
        <f t="shared" si="15"/>
        <v>3</v>
      </c>
      <c r="N25" s="11">
        <f t="shared" si="16"/>
        <v>11.6</v>
      </c>
      <c r="O25" s="11">
        <f t="shared" si="17"/>
        <v>3</v>
      </c>
      <c r="P25" s="11">
        <f t="shared" si="18"/>
        <v>21.700000000000003</v>
      </c>
      <c r="Q25" s="11">
        <f t="shared" si="19"/>
        <v>2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HD25" s="13"/>
      <c r="HE25" s="13"/>
      <c r="HF25" s="13"/>
      <c r="HG25" s="13"/>
      <c r="HH25" s="13"/>
      <c r="HI25" s="13"/>
      <c r="HJ25" s="13"/>
      <c r="HK25" s="13"/>
    </row>
    <row r="26" spans="1:219" ht="18.75" x14ac:dyDescent="0.3">
      <c r="A26" s="64">
        <v>67</v>
      </c>
      <c r="B26" s="57" t="s">
        <v>100</v>
      </c>
      <c r="C26" s="77" t="s">
        <v>9</v>
      </c>
      <c r="D26" s="4">
        <v>0</v>
      </c>
      <c r="E26" s="79">
        <f t="shared" si="10"/>
        <v>12</v>
      </c>
      <c r="F26" s="4">
        <v>0</v>
      </c>
      <c r="G26" s="79">
        <f t="shared" si="11"/>
        <v>7</v>
      </c>
      <c r="H26" s="4">
        <f t="shared" si="12"/>
        <v>0</v>
      </c>
      <c r="I26" s="2">
        <f t="shared" si="13"/>
        <v>13</v>
      </c>
      <c r="J26" s="11"/>
      <c r="K26" s="11">
        <v>4</v>
      </c>
      <c r="L26" s="11">
        <f t="shared" si="14"/>
        <v>9.8000000000000007</v>
      </c>
      <c r="M26" s="11">
        <f t="shared" si="15"/>
        <v>3</v>
      </c>
      <c r="N26" s="11">
        <f t="shared" si="16"/>
        <v>11.6</v>
      </c>
      <c r="O26" s="11">
        <f t="shared" si="17"/>
        <v>3</v>
      </c>
      <c r="P26" s="11">
        <f t="shared" si="18"/>
        <v>21.4</v>
      </c>
      <c r="Q26" s="11">
        <f t="shared" si="19"/>
        <v>3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HD26" s="13"/>
      <c r="HE26" s="13"/>
      <c r="HF26" s="13"/>
      <c r="HG26" s="13"/>
      <c r="HH26" s="13"/>
      <c r="HI26" s="13"/>
      <c r="HJ26" s="13"/>
      <c r="HK26" s="13"/>
    </row>
    <row r="27" spans="1:219" ht="18.75" x14ac:dyDescent="0.3">
      <c r="A27" s="64">
        <v>68</v>
      </c>
      <c r="B27" s="108" t="s">
        <v>25</v>
      </c>
      <c r="C27" s="77" t="s">
        <v>12</v>
      </c>
      <c r="D27" s="4">
        <v>9.8000000000000007</v>
      </c>
      <c r="E27" s="79">
        <f t="shared" si="10"/>
        <v>3</v>
      </c>
      <c r="F27" s="4">
        <v>11.6</v>
      </c>
      <c r="G27" s="79">
        <f t="shared" si="11"/>
        <v>3</v>
      </c>
      <c r="H27" s="4">
        <f t="shared" si="12"/>
        <v>21.4</v>
      </c>
      <c r="I27" s="2">
        <f t="shared" si="13"/>
        <v>3</v>
      </c>
      <c r="J27" s="11"/>
      <c r="K27" s="11">
        <v>5</v>
      </c>
      <c r="L27" s="11">
        <f t="shared" si="14"/>
        <v>9.1</v>
      </c>
      <c r="M27" s="11">
        <f t="shared" si="15"/>
        <v>4</v>
      </c>
      <c r="N27" s="11">
        <f t="shared" si="16"/>
        <v>11.4</v>
      </c>
      <c r="O27" s="11">
        <f t="shared" si="17"/>
        <v>4</v>
      </c>
      <c r="P27" s="11">
        <f t="shared" si="18"/>
        <v>20.399999999999999</v>
      </c>
      <c r="Q27" s="11">
        <f t="shared" si="19"/>
        <v>4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HD27" s="13"/>
      <c r="HE27" s="13"/>
      <c r="HF27" s="13"/>
      <c r="HG27" s="13"/>
      <c r="HH27" s="13"/>
      <c r="HI27" s="13"/>
      <c r="HJ27" s="13"/>
      <c r="HK27" s="13"/>
    </row>
    <row r="28" spans="1:219" ht="18.75" x14ac:dyDescent="0.3">
      <c r="A28" s="64">
        <v>69</v>
      </c>
      <c r="B28" s="58" t="s">
        <v>101</v>
      </c>
      <c r="C28" s="76" t="s">
        <v>12</v>
      </c>
      <c r="D28" s="4">
        <v>9</v>
      </c>
      <c r="E28" s="79">
        <f t="shared" si="10"/>
        <v>5</v>
      </c>
      <c r="F28" s="4">
        <v>11</v>
      </c>
      <c r="G28" s="79">
        <f t="shared" si="11"/>
        <v>6</v>
      </c>
      <c r="H28" s="4">
        <f t="shared" si="12"/>
        <v>20</v>
      </c>
      <c r="I28" s="2">
        <f t="shared" si="13"/>
        <v>6</v>
      </c>
      <c r="J28" s="11"/>
      <c r="K28" s="11">
        <v>6</v>
      </c>
      <c r="L28" s="11">
        <f t="shared" si="14"/>
        <v>9</v>
      </c>
      <c r="M28" s="11">
        <f t="shared" si="15"/>
        <v>5</v>
      </c>
      <c r="N28" s="11">
        <f t="shared" si="16"/>
        <v>11.4</v>
      </c>
      <c r="O28" s="11">
        <f t="shared" si="17"/>
        <v>4</v>
      </c>
      <c r="P28" s="11">
        <f t="shared" si="18"/>
        <v>20.299999999999997</v>
      </c>
      <c r="Q28" s="11">
        <f t="shared" si="19"/>
        <v>5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HD28" s="13"/>
      <c r="HE28" s="13"/>
      <c r="HF28" s="13"/>
      <c r="HG28" s="13"/>
      <c r="HH28" s="13"/>
      <c r="HI28" s="13"/>
      <c r="HJ28" s="13"/>
      <c r="HK28" s="13"/>
    </row>
    <row r="29" spans="1:219" ht="18.75" x14ac:dyDescent="0.3">
      <c r="A29" s="64">
        <v>70</v>
      </c>
      <c r="B29" s="58" t="s">
        <v>102</v>
      </c>
      <c r="C29" s="76" t="s">
        <v>20</v>
      </c>
      <c r="D29" s="4">
        <v>10.9</v>
      </c>
      <c r="E29" s="79">
        <f t="shared" si="10"/>
        <v>1</v>
      </c>
      <c r="F29" s="4">
        <v>11.4</v>
      </c>
      <c r="G29" s="79">
        <f t="shared" si="11"/>
        <v>4</v>
      </c>
      <c r="H29" s="4">
        <f t="shared" si="12"/>
        <v>22.3</v>
      </c>
      <c r="I29" s="2">
        <f t="shared" si="13"/>
        <v>1</v>
      </c>
      <c r="J29" s="11"/>
      <c r="K29" s="11">
        <v>7</v>
      </c>
      <c r="L29" s="11">
        <f t="shared" si="14"/>
        <v>9</v>
      </c>
      <c r="M29" s="11">
        <f t="shared" si="15"/>
        <v>5</v>
      </c>
      <c r="N29" s="11">
        <f t="shared" si="16"/>
        <v>11.4</v>
      </c>
      <c r="O29" s="11">
        <f t="shared" si="17"/>
        <v>4</v>
      </c>
      <c r="P29" s="11">
        <f t="shared" si="18"/>
        <v>20</v>
      </c>
      <c r="Q29" s="11">
        <f t="shared" si="19"/>
        <v>6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HD29" s="13"/>
      <c r="HE29" s="13"/>
      <c r="HF29" s="13"/>
      <c r="HG29" s="13"/>
      <c r="HH29" s="13"/>
      <c r="HI29" s="13"/>
      <c r="HJ29" s="13"/>
      <c r="HK29" s="13"/>
    </row>
    <row r="30" spans="1:219" ht="18.75" x14ac:dyDescent="0.3">
      <c r="A30" s="64">
        <v>71</v>
      </c>
      <c r="B30" s="58" t="s">
        <v>103</v>
      </c>
      <c r="C30" s="76" t="s">
        <v>42</v>
      </c>
      <c r="D30" s="4">
        <v>7.4</v>
      </c>
      <c r="E30" s="79">
        <f t="shared" si="10"/>
        <v>11</v>
      </c>
      <c r="F30" s="4">
        <v>11.6</v>
      </c>
      <c r="G30" s="79">
        <f t="shared" si="11"/>
        <v>3</v>
      </c>
      <c r="H30" s="4">
        <f t="shared" si="12"/>
        <v>19</v>
      </c>
      <c r="I30" s="2">
        <f t="shared" si="13"/>
        <v>11</v>
      </c>
      <c r="J30" s="11"/>
      <c r="K30" s="11">
        <v>8</v>
      </c>
      <c r="L30" s="11">
        <f t="shared" si="14"/>
        <v>9</v>
      </c>
      <c r="M30" s="11">
        <f t="shared" si="15"/>
        <v>5</v>
      </c>
      <c r="N30" s="11">
        <f t="shared" si="16"/>
        <v>11.4</v>
      </c>
      <c r="O30" s="11">
        <f t="shared" si="17"/>
        <v>4</v>
      </c>
      <c r="P30" s="11">
        <f t="shared" si="18"/>
        <v>20</v>
      </c>
      <c r="Q30" s="11">
        <f t="shared" si="19"/>
        <v>6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HD30" s="13"/>
      <c r="HE30" s="13"/>
      <c r="HF30" s="13"/>
      <c r="HG30" s="13"/>
      <c r="HH30" s="13"/>
      <c r="HI30" s="13"/>
      <c r="HJ30" s="13"/>
      <c r="HK30" s="13"/>
    </row>
    <row r="31" spans="1:219" ht="18.75" x14ac:dyDescent="0.3">
      <c r="A31" s="64">
        <v>72</v>
      </c>
      <c r="B31" s="58" t="s">
        <v>104</v>
      </c>
      <c r="C31" s="76" t="s">
        <v>42</v>
      </c>
      <c r="D31" s="4">
        <v>7.5</v>
      </c>
      <c r="E31" s="79">
        <f t="shared" si="10"/>
        <v>10</v>
      </c>
      <c r="F31" s="4">
        <v>11.2</v>
      </c>
      <c r="G31" s="79">
        <f t="shared" si="11"/>
        <v>5</v>
      </c>
      <c r="H31" s="4">
        <f t="shared" si="12"/>
        <v>18.7</v>
      </c>
      <c r="I31" s="2">
        <f t="shared" si="13"/>
        <v>12</v>
      </c>
      <c r="J31" s="11"/>
      <c r="K31" s="11">
        <v>9</v>
      </c>
      <c r="L31" s="11">
        <f t="shared" si="14"/>
        <v>8.9499999999999993</v>
      </c>
      <c r="M31" s="11">
        <f t="shared" si="15"/>
        <v>6</v>
      </c>
      <c r="N31" s="11">
        <f t="shared" si="16"/>
        <v>11.2</v>
      </c>
      <c r="O31" s="11">
        <f t="shared" si="17"/>
        <v>5</v>
      </c>
      <c r="P31" s="11">
        <f t="shared" si="18"/>
        <v>19.95</v>
      </c>
      <c r="Q31" s="11">
        <f t="shared" si="19"/>
        <v>7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HD31" s="13"/>
      <c r="HE31" s="13"/>
      <c r="HF31" s="13"/>
      <c r="HG31" s="13"/>
      <c r="HH31" s="13"/>
      <c r="HI31" s="13"/>
      <c r="HJ31" s="13"/>
      <c r="HK31" s="13"/>
    </row>
    <row r="32" spans="1:219" ht="18.75" x14ac:dyDescent="0.3">
      <c r="A32" s="64">
        <v>73</v>
      </c>
      <c r="B32" s="58" t="s">
        <v>26</v>
      </c>
      <c r="C32" s="76" t="s">
        <v>9</v>
      </c>
      <c r="D32" s="4">
        <v>9.8000000000000007</v>
      </c>
      <c r="E32" s="79">
        <f t="shared" si="10"/>
        <v>3</v>
      </c>
      <c r="F32" s="4">
        <v>11.9</v>
      </c>
      <c r="G32" s="79">
        <f t="shared" si="11"/>
        <v>1</v>
      </c>
      <c r="H32" s="4">
        <f t="shared" si="12"/>
        <v>21.700000000000003</v>
      </c>
      <c r="I32" s="2">
        <f t="shared" si="13"/>
        <v>2</v>
      </c>
      <c r="J32" s="11"/>
      <c r="K32" s="11">
        <v>10</v>
      </c>
      <c r="L32" s="11">
        <f t="shared" si="14"/>
        <v>8.8000000000000007</v>
      </c>
      <c r="M32" s="11">
        <f t="shared" si="15"/>
        <v>7</v>
      </c>
      <c r="N32" s="11">
        <f t="shared" si="16"/>
        <v>11.2</v>
      </c>
      <c r="O32" s="11">
        <f t="shared" si="17"/>
        <v>5</v>
      </c>
      <c r="P32" s="11">
        <f t="shared" si="18"/>
        <v>19.8</v>
      </c>
      <c r="Q32" s="11">
        <f t="shared" si="19"/>
        <v>8</v>
      </c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HD32" s="13"/>
      <c r="HE32" s="13"/>
      <c r="HF32" s="13"/>
      <c r="HG32" s="13"/>
      <c r="HH32" s="13"/>
      <c r="HI32" s="13"/>
      <c r="HJ32" s="13"/>
      <c r="HK32" s="13"/>
    </row>
    <row r="33" spans="1:219" ht="18.75" x14ac:dyDescent="0.3">
      <c r="A33" s="64">
        <v>74</v>
      </c>
      <c r="B33" s="58" t="s">
        <v>105</v>
      </c>
      <c r="C33" s="76" t="s">
        <v>9</v>
      </c>
      <c r="D33" s="4">
        <v>8.8000000000000007</v>
      </c>
      <c r="E33" s="79">
        <f t="shared" si="10"/>
        <v>7</v>
      </c>
      <c r="F33" s="4">
        <v>11</v>
      </c>
      <c r="G33" s="79">
        <f t="shared" si="11"/>
        <v>6</v>
      </c>
      <c r="H33" s="4">
        <f t="shared" si="12"/>
        <v>19.8</v>
      </c>
      <c r="I33" s="2">
        <f t="shared" si="13"/>
        <v>8</v>
      </c>
      <c r="J33" s="11"/>
      <c r="K33" s="11">
        <v>11</v>
      </c>
      <c r="L33" s="11">
        <f t="shared" si="14"/>
        <v>8.3000000000000007</v>
      </c>
      <c r="M33" s="11">
        <f t="shared" si="15"/>
        <v>8</v>
      </c>
      <c r="N33" s="11">
        <f t="shared" si="16"/>
        <v>11</v>
      </c>
      <c r="O33" s="11">
        <f t="shared" si="17"/>
        <v>6</v>
      </c>
      <c r="P33" s="11">
        <f t="shared" si="18"/>
        <v>19.700000000000003</v>
      </c>
      <c r="Q33" s="11">
        <f t="shared" si="19"/>
        <v>9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HD33" s="13"/>
      <c r="HE33" s="13"/>
      <c r="HF33" s="13"/>
      <c r="HG33" s="13"/>
      <c r="HH33" s="13"/>
      <c r="HI33" s="13"/>
      <c r="HJ33" s="13"/>
      <c r="HK33" s="13"/>
    </row>
    <row r="34" spans="1:219" ht="18.75" x14ac:dyDescent="0.3">
      <c r="A34" s="64">
        <v>75</v>
      </c>
      <c r="B34" s="57" t="s">
        <v>106</v>
      </c>
      <c r="C34" s="77" t="s">
        <v>10</v>
      </c>
      <c r="D34" s="4">
        <v>8.1</v>
      </c>
      <c r="E34" s="79">
        <f t="shared" si="10"/>
        <v>9</v>
      </c>
      <c r="F34" s="4">
        <v>11.4</v>
      </c>
      <c r="G34" s="79">
        <f t="shared" si="11"/>
        <v>4</v>
      </c>
      <c r="H34" s="4">
        <f t="shared" si="12"/>
        <v>19.5</v>
      </c>
      <c r="I34" s="2">
        <f t="shared" si="13"/>
        <v>10</v>
      </c>
      <c r="J34" s="11"/>
      <c r="K34" s="11">
        <v>12</v>
      </c>
      <c r="L34" s="11">
        <f t="shared" si="14"/>
        <v>8.1</v>
      </c>
      <c r="M34" s="11">
        <f t="shared" si="15"/>
        <v>9</v>
      </c>
      <c r="N34" s="11">
        <f t="shared" si="16"/>
        <v>11</v>
      </c>
      <c r="O34" s="11">
        <f t="shared" si="17"/>
        <v>6</v>
      </c>
      <c r="P34" s="11">
        <f t="shared" si="18"/>
        <v>19.5</v>
      </c>
      <c r="Q34" s="11">
        <f t="shared" si="19"/>
        <v>10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HD34" s="13"/>
      <c r="HE34" s="13"/>
      <c r="HF34" s="13"/>
      <c r="HG34" s="13"/>
      <c r="HH34" s="13"/>
      <c r="HI34" s="13"/>
      <c r="HJ34" s="13"/>
      <c r="HK34" s="13"/>
    </row>
    <row r="35" spans="1:219" ht="18.75" x14ac:dyDescent="0.3">
      <c r="A35" s="64">
        <v>76</v>
      </c>
      <c r="B35" s="57" t="s">
        <v>107</v>
      </c>
      <c r="C35" s="77" t="s">
        <v>10</v>
      </c>
      <c r="D35" s="4">
        <v>8.9499999999999993</v>
      </c>
      <c r="E35" s="79">
        <f t="shared" si="10"/>
        <v>6</v>
      </c>
      <c r="F35" s="4">
        <v>11</v>
      </c>
      <c r="G35" s="79">
        <f t="shared" si="11"/>
        <v>6</v>
      </c>
      <c r="H35" s="4">
        <f t="shared" si="12"/>
        <v>19.95</v>
      </c>
      <c r="I35" s="2">
        <f t="shared" si="13"/>
        <v>7</v>
      </c>
      <c r="J35" s="11"/>
      <c r="K35" s="11">
        <v>13</v>
      </c>
      <c r="L35" s="11">
        <f t="shared" si="14"/>
        <v>7.5</v>
      </c>
      <c r="M35" s="11">
        <f t="shared" si="15"/>
        <v>10</v>
      </c>
      <c r="N35" s="11">
        <f t="shared" si="16"/>
        <v>11</v>
      </c>
      <c r="O35" s="11">
        <f t="shared" si="17"/>
        <v>6</v>
      </c>
      <c r="P35" s="11">
        <f t="shared" si="18"/>
        <v>19</v>
      </c>
      <c r="Q35" s="11">
        <f t="shared" si="19"/>
        <v>11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HD35" s="13"/>
      <c r="HE35" s="13"/>
      <c r="HF35" s="13"/>
      <c r="HG35" s="13"/>
      <c r="HH35" s="13"/>
      <c r="HI35" s="13"/>
      <c r="HJ35" s="13"/>
      <c r="HK35" s="13"/>
    </row>
    <row r="36" spans="1:219" ht="18.75" x14ac:dyDescent="0.3">
      <c r="A36" s="64">
        <v>77</v>
      </c>
      <c r="B36" s="57" t="s">
        <v>108</v>
      </c>
      <c r="C36" s="77" t="s">
        <v>10</v>
      </c>
      <c r="D36" s="4">
        <v>9.9</v>
      </c>
      <c r="E36" s="79">
        <f t="shared" si="10"/>
        <v>2</v>
      </c>
      <c r="F36" s="4">
        <v>11.8</v>
      </c>
      <c r="G36" s="79">
        <f t="shared" si="11"/>
        <v>2</v>
      </c>
      <c r="H36" s="4">
        <f t="shared" si="12"/>
        <v>21.700000000000003</v>
      </c>
      <c r="I36" s="2">
        <f t="shared" si="13"/>
        <v>2</v>
      </c>
      <c r="J36" s="11"/>
      <c r="K36" s="11">
        <v>14</v>
      </c>
      <c r="L36" s="11">
        <f t="shared" si="14"/>
        <v>7.4</v>
      </c>
      <c r="M36" s="11">
        <f t="shared" si="15"/>
        <v>11</v>
      </c>
      <c r="N36" s="11">
        <f t="shared" si="16"/>
        <v>11</v>
      </c>
      <c r="O36" s="11">
        <f t="shared" si="17"/>
        <v>6</v>
      </c>
      <c r="P36" s="11">
        <f t="shared" si="18"/>
        <v>18.7</v>
      </c>
      <c r="Q36" s="11">
        <f t="shared" si="19"/>
        <v>12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HD36" s="13"/>
      <c r="HE36" s="13"/>
      <c r="HF36" s="13"/>
      <c r="HG36" s="13"/>
      <c r="HH36" s="13"/>
      <c r="HI36" s="13"/>
      <c r="HJ36" s="13"/>
      <c r="HK36" s="13"/>
    </row>
    <row r="37" spans="1:219" ht="19.5" thickBot="1" x14ac:dyDescent="0.35">
      <c r="A37" s="65">
        <v>78</v>
      </c>
      <c r="B37" s="66" t="s">
        <v>109</v>
      </c>
      <c r="C37" s="84" t="s">
        <v>10</v>
      </c>
      <c r="D37" s="5">
        <v>9</v>
      </c>
      <c r="E37" s="80">
        <f t="shared" si="10"/>
        <v>5</v>
      </c>
      <c r="F37" s="5">
        <v>11</v>
      </c>
      <c r="G37" s="80">
        <f t="shared" si="11"/>
        <v>6</v>
      </c>
      <c r="H37" s="5">
        <f t="shared" si="12"/>
        <v>20</v>
      </c>
      <c r="I37" s="3">
        <f t="shared" si="13"/>
        <v>6</v>
      </c>
      <c r="J37" s="11"/>
      <c r="K37" s="11">
        <v>15</v>
      </c>
      <c r="L37" s="11">
        <f t="shared" si="14"/>
        <v>0</v>
      </c>
      <c r="M37" s="11">
        <f t="shared" si="15"/>
        <v>12</v>
      </c>
      <c r="N37" s="11">
        <f t="shared" si="16"/>
        <v>0</v>
      </c>
      <c r="O37" s="11">
        <f t="shared" si="17"/>
        <v>7</v>
      </c>
      <c r="P37" s="11">
        <f t="shared" si="18"/>
        <v>0</v>
      </c>
      <c r="Q37" s="11">
        <f t="shared" si="19"/>
        <v>13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HD37" s="13"/>
      <c r="HE37" s="13"/>
      <c r="HF37" s="13"/>
      <c r="HG37" s="13"/>
      <c r="HH37" s="13"/>
      <c r="HI37" s="13"/>
      <c r="HJ37" s="13"/>
      <c r="HK37" s="13"/>
    </row>
    <row r="38" spans="1:219" x14ac:dyDescent="0.25">
      <c r="J38" s="11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HD38" s="54"/>
      <c r="HE38" s="54"/>
      <c r="HF38" s="54"/>
      <c r="HG38" s="54"/>
      <c r="HH38" s="54"/>
      <c r="HI38" s="54"/>
      <c r="HJ38" s="54"/>
      <c r="HK38" s="54"/>
    </row>
  </sheetData>
  <mergeCells count="8">
    <mergeCell ref="F21:G21"/>
    <mergeCell ref="H21:I21"/>
    <mergeCell ref="A1:I1"/>
    <mergeCell ref="A20:I20"/>
    <mergeCell ref="D2:E2"/>
    <mergeCell ref="F2:G2"/>
    <mergeCell ref="H2:I2"/>
    <mergeCell ref="D21:E21"/>
  </mergeCells>
  <conditionalFormatting sqref="D3:I4">
    <cfRule type="cellIs" dxfId="38" priority="175" stopIfTrue="1" operator="equal">
      <formula>1</formula>
    </cfRule>
    <cfRule type="cellIs" dxfId="37" priority="176" stopIfTrue="1" operator="equal">
      <formula>2</formula>
    </cfRule>
    <cfRule type="cellIs" dxfId="36" priority="177" stopIfTrue="1" operator="equal">
      <formula>3</formula>
    </cfRule>
  </conditionalFormatting>
  <conditionalFormatting sqref="D22:I22 D23:G23 I23">
    <cfRule type="cellIs" dxfId="35" priority="163" stopIfTrue="1" operator="equal">
      <formula>1</formula>
    </cfRule>
    <cfRule type="cellIs" dxfId="34" priority="164" stopIfTrue="1" operator="equal">
      <formula>2</formula>
    </cfRule>
    <cfRule type="cellIs" dxfId="33" priority="165" stopIfTrue="1" operator="equal">
      <formula>3</formula>
    </cfRule>
  </conditionalFormatting>
  <conditionalFormatting sqref="H23">
    <cfRule type="cellIs" dxfId="32" priority="34" stopIfTrue="1" operator="equal">
      <formula>1</formula>
    </cfRule>
    <cfRule type="cellIs" dxfId="31" priority="35" stopIfTrue="1" operator="equal">
      <formula>2</formula>
    </cfRule>
    <cfRule type="cellIs" dxfId="30" priority="36" stopIfTrue="1" operator="equal">
      <formula>3</formula>
    </cfRule>
  </conditionalFormatting>
  <conditionalFormatting sqref="D5:I18">
    <cfRule type="cellIs" dxfId="29" priority="7" stopIfTrue="1" operator="equal">
      <formula>1</formula>
    </cfRule>
    <cfRule type="cellIs" dxfId="28" priority="8" stopIfTrue="1" operator="equal">
      <formula>2</formula>
    </cfRule>
    <cfRule type="cellIs" dxfId="27" priority="9" stopIfTrue="1" operator="equal">
      <formula>3</formula>
    </cfRule>
  </conditionalFormatting>
  <conditionalFormatting sqref="D24:G37 I24:I37">
    <cfRule type="cellIs" dxfId="26" priority="4" stopIfTrue="1" operator="equal">
      <formula>1</formula>
    </cfRule>
    <cfRule type="cellIs" dxfId="25" priority="5" stopIfTrue="1" operator="equal">
      <formula>2</formula>
    </cfRule>
    <cfRule type="cellIs" dxfId="24" priority="6" stopIfTrue="1" operator="equal">
      <formula>3</formula>
    </cfRule>
  </conditionalFormatting>
  <conditionalFormatting sqref="H24:H37">
    <cfRule type="cellIs" dxfId="23" priority="1" stopIfTrue="1" operator="equal">
      <formula>1</formula>
    </cfRule>
    <cfRule type="cellIs" dxfId="22" priority="2" stopIfTrue="1" operator="equal">
      <formula>2</formula>
    </cfRule>
    <cfRule type="cellIs" dxfId="21" priority="3" stopIfTrue="1" operator="equal">
      <formula>3</formula>
    </cfRule>
  </conditionalFormatting>
  <printOptions horizontalCentered="1"/>
  <pageMargins left="0.31496062992125984" right="0.31496062992125984" top="1.0236220472440944" bottom="0.98425196850393704" header="0.51181102362204722" footer="0.51181102362204722"/>
  <pageSetup paperSize="9" scale="60" fitToHeight="2" orientation="portrait" horizontalDpi="300" verticalDpi="300" r:id="rId1"/>
  <headerFooter alignWithMargins="0">
    <oddHeader>&amp;C&amp;24FRANK WILLIAMS COMPETITION 2017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HW44"/>
  <sheetViews>
    <sheetView topLeftCell="A4" zoomScale="70" zoomScaleNormal="70" zoomScalePageLayoutView="50" workbookViewId="0">
      <selection activeCell="R11" sqref="R11"/>
    </sheetView>
  </sheetViews>
  <sheetFormatPr defaultColWidth="9.140625" defaultRowHeight="18" x14ac:dyDescent="0.25"/>
  <cols>
    <col min="1" max="1" width="6.85546875" style="11" customWidth="1"/>
    <col min="2" max="2" width="35.7109375" style="11" customWidth="1"/>
    <col min="3" max="3" width="21.140625" style="12" customWidth="1"/>
    <col min="4" max="5" width="17.140625" style="26" customWidth="1"/>
    <col min="6" max="6" width="17" style="12" customWidth="1"/>
    <col min="7" max="7" width="15.140625" style="11" customWidth="1"/>
    <col min="8" max="8" width="17.140625" style="11" customWidth="1"/>
    <col min="9" max="10" width="17.140625" style="12" customWidth="1"/>
    <col min="11" max="11" width="12" style="11" hidden="1" customWidth="1"/>
    <col min="12" max="12" width="10.7109375" style="11" hidden="1" customWidth="1"/>
    <col min="13" max="13" width="11.85546875" style="11" hidden="1" customWidth="1"/>
    <col min="14" max="14" width="11.140625" style="11" hidden="1" customWidth="1"/>
    <col min="15" max="17" width="9.140625" style="11" hidden="1" customWidth="1"/>
    <col min="18" max="18" width="9.140625" style="11" customWidth="1"/>
    <col min="19" max="21" width="9.140625" style="11"/>
    <col min="22" max="57" width="10.7109375" style="11" customWidth="1"/>
    <col min="58" max="231" width="9.140625" style="11"/>
    <col min="232" max="16384" width="9.140625" style="13"/>
  </cols>
  <sheetData>
    <row r="1" spans="1:231" s="22" customFormat="1" ht="38.25" thickBot="1" x14ac:dyDescent="0.55000000000000004">
      <c r="A1" s="41" t="s">
        <v>123</v>
      </c>
      <c r="B1" s="42"/>
      <c r="C1" s="43"/>
      <c r="D1" s="44"/>
      <c r="E1" s="45" t="s">
        <v>4</v>
      </c>
      <c r="F1" s="43"/>
      <c r="G1" s="42"/>
      <c r="H1" s="46"/>
      <c r="I1" s="47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</row>
    <row r="2" spans="1:231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18" t="s">
        <v>1</v>
      </c>
      <c r="E2" s="119"/>
      <c r="F2" s="118" t="s">
        <v>0</v>
      </c>
      <c r="G2" s="119"/>
      <c r="H2" s="116" t="s">
        <v>2</v>
      </c>
      <c r="I2" s="117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HP2" s="16"/>
    </row>
    <row r="3" spans="1:231" s="18" customFormat="1" ht="18.75" thickBot="1" x14ac:dyDescent="0.25">
      <c r="A3" s="60" t="s">
        <v>4</v>
      </c>
      <c r="B3" s="61"/>
      <c r="C3" s="56"/>
      <c r="D3" s="33" t="s">
        <v>13</v>
      </c>
      <c r="E3" s="10" t="s">
        <v>7</v>
      </c>
      <c r="F3" s="33" t="s">
        <v>13</v>
      </c>
      <c r="G3" s="10" t="s">
        <v>7</v>
      </c>
      <c r="H3" s="33" t="s">
        <v>8</v>
      </c>
      <c r="I3" s="10" t="s">
        <v>7</v>
      </c>
      <c r="HP3" s="19"/>
    </row>
    <row r="4" spans="1:231" ht="18.75" x14ac:dyDescent="0.3">
      <c r="A4" s="62">
        <v>79</v>
      </c>
      <c r="B4" s="67" t="s">
        <v>15</v>
      </c>
      <c r="C4" s="91" t="s">
        <v>10</v>
      </c>
      <c r="D4" s="53">
        <v>10</v>
      </c>
      <c r="E4" s="78">
        <f>VLOOKUP(D4,L$4:M$22,2,FALSE)</f>
        <v>9</v>
      </c>
      <c r="F4" s="53">
        <v>11.8</v>
      </c>
      <c r="G4" s="32">
        <f>VLOOKUP(F4,N$4:O$22,2,FALSE)</f>
        <v>2</v>
      </c>
      <c r="H4" s="53">
        <f>F4+D4</f>
        <v>21.8</v>
      </c>
      <c r="I4" s="32">
        <f>VLOOKUP(H4,P$4:Q$22,2,FALSE)</f>
        <v>7</v>
      </c>
      <c r="J4" s="11"/>
      <c r="K4" s="11">
        <v>1</v>
      </c>
      <c r="L4" s="11">
        <f>LARGE(D$4:D$22,$K4)</f>
        <v>11.5</v>
      </c>
      <c r="M4" s="11">
        <f>IF(L4=L3,M3,M3+1)</f>
        <v>1</v>
      </c>
      <c r="N4" s="11">
        <f>LARGE(F$4:F$22,$K4)</f>
        <v>11.9</v>
      </c>
      <c r="O4" s="11">
        <f>IF(N4=N3,O3,O3+1)</f>
        <v>1</v>
      </c>
      <c r="P4" s="11">
        <f>LARGE(H$4:H$22,$K4)</f>
        <v>23.2</v>
      </c>
      <c r="Q4" s="11">
        <f>IF(P4=P3,Q3,Q3+1)</f>
        <v>1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HP4" s="13"/>
      <c r="HQ4" s="13"/>
      <c r="HR4" s="13"/>
      <c r="HS4" s="13"/>
      <c r="HT4" s="13"/>
      <c r="HU4" s="13"/>
      <c r="HV4" s="13"/>
      <c r="HW4" s="13"/>
    </row>
    <row r="5" spans="1:231" ht="18.75" x14ac:dyDescent="0.3">
      <c r="A5" s="64">
        <v>80</v>
      </c>
      <c r="B5" s="58" t="s">
        <v>110</v>
      </c>
      <c r="C5" s="76" t="s">
        <v>10</v>
      </c>
      <c r="D5" s="4">
        <v>9.8000000000000007</v>
      </c>
      <c r="E5" s="79">
        <f t="shared" ref="E5:E22" si="0">VLOOKUP(D5,L$4:M$22,2,FALSE)</f>
        <v>10</v>
      </c>
      <c r="F5" s="4">
        <v>11.2</v>
      </c>
      <c r="G5" s="2">
        <f t="shared" ref="G5:G22" si="1">VLOOKUP(F5,N$4:O$22,2,FALSE)</f>
        <v>7</v>
      </c>
      <c r="H5" s="4">
        <f t="shared" ref="H5:H22" si="2">F5+D5</f>
        <v>21</v>
      </c>
      <c r="I5" s="2">
        <f t="shared" ref="I5:I22" si="3">VLOOKUP(H5,P$4:Q$22,2,FALSE)</f>
        <v>9</v>
      </c>
      <c r="J5" s="11"/>
      <c r="K5" s="11">
        <v>2</v>
      </c>
      <c r="L5" s="11">
        <f t="shared" ref="L5:L22" si="4">LARGE(D$4:D$22,$K5)</f>
        <v>11.5</v>
      </c>
      <c r="M5" s="11">
        <f t="shared" ref="M5:M22" si="5">IF(L5=L4,M4,M4+1)</f>
        <v>1</v>
      </c>
      <c r="N5" s="11">
        <f t="shared" ref="N5:N22" si="6">LARGE(F$4:F$22,$K5)</f>
        <v>11.8</v>
      </c>
      <c r="O5" s="11">
        <f t="shared" ref="O5:O22" si="7">IF(N5=N4,O4,O4+1)</f>
        <v>2</v>
      </c>
      <c r="P5" s="11">
        <f t="shared" ref="P5:P22" si="8">LARGE(H$4:H$22,$K5)</f>
        <v>22.9</v>
      </c>
      <c r="Q5" s="11">
        <f t="shared" ref="Q5:Q22" si="9">IF(P5=P4,Q4,Q4+1)</f>
        <v>2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HP5" s="13"/>
      <c r="HQ5" s="13"/>
      <c r="HR5" s="13"/>
      <c r="HS5" s="13"/>
      <c r="HT5" s="13"/>
      <c r="HU5" s="13"/>
      <c r="HV5" s="13"/>
      <c r="HW5" s="13"/>
    </row>
    <row r="6" spans="1:231" ht="18.75" x14ac:dyDescent="0.3">
      <c r="A6" s="64">
        <v>81</v>
      </c>
      <c r="B6" s="58" t="s">
        <v>16</v>
      </c>
      <c r="C6" s="76" t="s">
        <v>10</v>
      </c>
      <c r="D6" s="4">
        <v>10.6</v>
      </c>
      <c r="E6" s="79">
        <f t="shared" si="0"/>
        <v>5</v>
      </c>
      <c r="F6" s="4">
        <v>11.6</v>
      </c>
      <c r="G6" s="2">
        <f t="shared" si="1"/>
        <v>4</v>
      </c>
      <c r="H6" s="4">
        <f t="shared" si="2"/>
        <v>22.2</v>
      </c>
      <c r="I6" s="2">
        <f t="shared" si="3"/>
        <v>4</v>
      </c>
      <c r="J6" s="11"/>
      <c r="K6" s="11">
        <v>3</v>
      </c>
      <c r="L6" s="11">
        <f t="shared" si="4"/>
        <v>11.2</v>
      </c>
      <c r="M6" s="11">
        <f t="shared" si="5"/>
        <v>2</v>
      </c>
      <c r="N6" s="11">
        <f t="shared" si="6"/>
        <v>11.7</v>
      </c>
      <c r="O6" s="11">
        <f t="shared" si="7"/>
        <v>3</v>
      </c>
      <c r="P6" s="11">
        <f t="shared" si="8"/>
        <v>22.9</v>
      </c>
      <c r="Q6" s="11">
        <f t="shared" si="9"/>
        <v>2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HP6" s="13"/>
      <c r="HQ6" s="13"/>
      <c r="HR6" s="13"/>
      <c r="HS6" s="13"/>
      <c r="HT6" s="13"/>
      <c r="HU6" s="13"/>
      <c r="HV6" s="13"/>
      <c r="HW6" s="13"/>
    </row>
    <row r="7" spans="1:231" ht="18.75" x14ac:dyDescent="0.3">
      <c r="A7" s="64">
        <v>82</v>
      </c>
      <c r="B7" s="58" t="s">
        <v>111</v>
      </c>
      <c r="C7" s="76" t="s">
        <v>10</v>
      </c>
      <c r="D7" s="4">
        <v>11.5</v>
      </c>
      <c r="E7" s="79">
        <f t="shared" si="0"/>
        <v>1</v>
      </c>
      <c r="F7" s="4">
        <v>11.7</v>
      </c>
      <c r="G7" s="2">
        <f t="shared" si="1"/>
        <v>3</v>
      </c>
      <c r="H7" s="4">
        <f t="shared" si="2"/>
        <v>23.2</v>
      </c>
      <c r="I7" s="2">
        <f t="shared" si="3"/>
        <v>1</v>
      </c>
      <c r="J7" s="11"/>
      <c r="K7" s="11">
        <v>4</v>
      </c>
      <c r="L7" s="11">
        <f t="shared" si="4"/>
        <v>10.8</v>
      </c>
      <c r="M7" s="11">
        <f t="shared" si="5"/>
        <v>3</v>
      </c>
      <c r="N7" s="11">
        <f t="shared" si="6"/>
        <v>11.7</v>
      </c>
      <c r="O7" s="11">
        <f t="shared" si="7"/>
        <v>3</v>
      </c>
      <c r="P7" s="11">
        <f t="shared" si="8"/>
        <v>22.3</v>
      </c>
      <c r="Q7" s="11">
        <f t="shared" si="9"/>
        <v>3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HP7" s="13"/>
      <c r="HQ7" s="13"/>
      <c r="HR7" s="13"/>
      <c r="HS7" s="13"/>
      <c r="HT7" s="13"/>
      <c r="HU7" s="13"/>
      <c r="HV7" s="13"/>
      <c r="HW7" s="13"/>
    </row>
    <row r="8" spans="1:231" ht="18.75" x14ac:dyDescent="0.3">
      <c r="A8" s="64">
        <v>83</v>
      </c>
      <c r="B8" s="58" t="s">
        <v>112</v>
      </c>
      <c r="C8" s="76" t="s">
        <v>10</v>
      </c>
      <c r="D8" s="4">
        <v>10.4</v>
      </c>
      <c r="E8" s="79">
        <f t="shared" si="0"/>
        <v>6</v>
      </c>
      <c r="F8" s="4">
        <v>11.6</v>
      </c>
      <c r="G8" s="2">
        <f t="shared" si="1"/>
        <v>4</v>
      </c>
      <c r="H8" s="4">
        <f t="shared" si="2"/>
        <v>22</v>
      </c>
      <c r="I8" s="2">
        <f t="shared" si="3"/>
        <v>6</v>
      </c>
      <c r="J8" s="11"/>
      <c r="K8" s="11">
        <v>5</v>
      </c>
      <c r="L8" s="11">
        <f t="shared" si="4"/>
        <v>10.7</v>
      </c>
      <c r="M8" s="11">
        <f t="shared" si="5"/>
        <v>4</v>
      </c>
      <c r="N8" s="11">
        <f t="shared" si="6"/>
        <v>11.6</v>
      </c>
      <c r="O8" s="11">
        <f t="shared" si="7"/>
        <v>4</v>
      </c>
      <c r="P8" s="11">
        <f t="shared" si="8"/>
        <v>22.2</v>
      </c>
      <c r="Q8" s="11">
        <f t="shared" si="9"/>
        <v>4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HP8" s="13"/>
      <c r="HQ8" s="13"/>
      <c r="HR8" s="13"/>
      <c r="HS8" s="13"/>
      <c r="HT8" s="13"/>
      <c r="HU8" s="13"/>
      <c r="HV8" s="13"/>
      <c r="HW8" s="13"/>
    </row>
    <row r="9" spans="1:231" ht="18.75" x14ac:dyDescent="0.3">
      <c r="A9" s="64">
        <v>137</v>
      </c>
      <c r="B9" s="58" t="s">
        <v>113</v>
      </c>
      <c r="C9" s="76" t="s">
        <v>10</v>
      </c>
      <c r="D9" s="4">
        <v>10.199999999999999</v>
      </c>
      <c r="E9" s="79">
        <f t="shared" si="0"/>
        <v>8</v>
      </c>
      <c r="F9" s="4">
        <v>11.6</v>
      </c>
      <c r="G9" s="2">
        <f t="shared" si="1"/>
        <v>4</v>
      </c>
      <c r="H9" s="4">
        <f t="shared" si="2"/>
        <v>21.799999999999997</v>
      </c>
      <c r="I9" s="2">
        <f t="shared" si="3"/>
        <v>7</v>
      </c>
      <c r="J9" s="11"/>
      <c r="K9" s="11">
        <v>6</v>
      </c>
      <c r="L9" s="11">
        <f t="shared" si="4"/>
        <v>10.6</v>
      </c>
      <c r="M9" s="11">
        <f t="shared" si="5"/>
        <v>5</v>
      </c>
      <c r="N9" s="11">
        <f t="shared" si="6"/>
        <v>11.6</v>
      </c>
      <c r="O9" s="11">
        <f t="shared" si="7"/>
        <v>4</v>
      </c>
      <c r="P9" s="11">
        <f t="shared" si="8"/>
        <v>22.1</v>
      </c>
      <c r="Q9" s="11">
        <f t="shared" si="9"/>
        <v>5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HP9" s="13"/>
      <c r="HQ9" s="13"/>
      <c r="HR9" s="13"/>
      <c r="HS9" s="13"/>
      <c r="HT9" s="13"/>
      <c r="HU9" s="13"/>
      <c r="HV9" s="13"/>
      <c r="HW9" s="13"/>
    </row>
    <row r="10" spans="1:231" ht="18.75" x14ac:dyDescent="0.3">
      <c r="A10" s="64">
        <v>84</v>
      </c>
      <c r="B10" s="58" t="s">
        <v>114</v>
      </c>
      <c r="C10" s="76" t="s">
        <v>9</v>
      </c>
      <c r="D10" s="4">
        <v>10.199999999999999</v>
      </c>
      <c r="E10" s="79">
        <f t="shared" si="0"/>
        <v>8</v>
      </c>
      <c r="F10" s="4">
        <v>11.4</v>
      </c>
      <c r="G10" s="2">
        <f t="shared" si="1"/>
        <v>5</v>
      </c>
      <c r="H10" s="4">
        <f t="shared" si="2"/>
        <v>21.6</v>
      </c>
      <c r="I10" s="2">
        <f t="shared" si="3"/>
        <v>8</v>
      </c>
      <c r="J10" s="11"/>
      <c r="K10" s="11">
        <v>7</v>
      </c>
      <c r="L10" s="11">
        <f t="shared" si="4"/>
        <v>10.4</v>
      </c>
      <c r="M10" s="11">
        <f t="shared" si="5"/>
        <v>6</v>
      </c>
      <c r="N10" s="11">
        <f t="shared" si="6"/>
        <v>11.6</v>
      </c>
      <c r="O10" s="11">
        <f t="shared" si="7"/>
        <v>4</v>
      </c>
      <c r="P10" s="11">
        <f t="shared" si="8"/>
        <v>22</v>
      </c>
      <c r="Q10" s="11">
        <f t="shared" si="9"/>
        <v>6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HP10" s="13"/>
      <c r="HQ10" s="13"/>
      <c r="HR10" s="13"/>
      <c r="HS10" s="13"/>
      <c r="HT10" s="13"/>
      <c r="HU10" s="13"/>
      <c r="HV10" s="13"/>
      <c r="HW10" s="13"/>
    </row>
    <row r="11" spans="1:231" ht="18.75" x14ac:dyDescent="0.3">
      <c r="A11" s="64">
        <v>85</v>
      </c>
      <c r="B11" s="58" t="s">
        <v>33</v>
      </c>
      <c r="C11" s="76" t="s">
        <v>9</v>
      </c>
      <c r="D11" s="4">
        <v>10.4</v>
      </c>
      <c r="E11" s="79">
        <f t="shared" si="0"/>
        <v>6</v>
      </c>
      <c r="F11" s="4">
        <v>11.9</v>
      </c>
      <c r="G11" s="2">
        <f t="shared" si="1"/>
        <v>1</v>
      </c>
      <c r="H11" s="4">
        <f t="shared" si="2"/>
        <v>22.3</v>
      </c>
      <c r="I11" s="2">
        <f t="shared" si="3"/>
        <v>3</v>
      </c>
      <c r="J11" s="11"/>
      <c r="K11" s="11">
        <v>8</v>
      </c>
      <c r="L11" s="11">
        <f t="shared" si="4"/>
        <v>10.4</v>
      </c>
      <c r="M11" s="11">
        <f t="shared" si="5"/>
        <v>6</v>
      </c>
      <c r="N11" s="11">
        <f t="shared" si="6"/>
        <v>11.4</v>
      </c>
      <c r="O11" s="11">
        <f t="shared" si="7"/>
        <v>5</v>
      </c>
      <c r="P11" s="11">
        <f t="shared" si="8"/>
        <v>22</v>
      </c>
      <c r="Q11" s="11">
        <f t="shared" si="9"/>
        <v>6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HP11" s="13"/>
      <c r="HQ11" s="13"/>
      <c r="HR11" s="13"/>
      <c r="HS11" s="13"/>
      <c r="HT11" s="13"/>
      <c r="HU11" s="13"/>
      <c r="HV11" s="13"/>
      <c r="HW11" s="13"/>
    </row>
    <row r="12" spans="1:231" ht="18.75" x14ac:dyDescent="0.3">
      <c r="A12" s="64">
        <v>86</v>
      </c>
      <c r="B12" s="58" t="s">
        <v>115</v>
      </c>
      <c r="C12" s="76" t="s">
        <v>9</v>
      </c>
      <c r="D12" s="4">
        <v>10.3</v>
      </c>
      <c r="E12" s="79">
        <f t="shared" si="0"/>
        <v>7</v>
      </c>
      <c r="F12" s="4">
        <v>11.3</v>
      </c>
      <c r="G12" s="2">
        <f t="shared" si="1"/>
        <v>6</v>
      </c>
      <c r="H12" s="4">
        <f t="shared" si="2"/>
        <v>21.6</v>
      </c>
      <c r="I12" s="2">
        <f t="shared" si="3"/>
        <v>8</v>
      </c>
      <c r="J12" s="11"/>
      <c r="K12" s="11">
        <v>9</v>
      </c>
      <c r="L12" s="11">
        <f t="shared" si="4"/>
        <v>10.3</v>
      </c>
      <c r="M12" s="11">
        <f t="shared" si="5"/>
        <v>7</v>
      </c>
      <c r="N12" s="11">
        <f t="shared" si="6"/>
        <v>11.4</v>
      </c>
      <c r="O12" s="11">
        <f t="shared" si="7"/>
        <v>5</v>
      </c>
      <c r="P12" s="11">
        <f t="shared" si="8"/>
        <v>21.8</v>
      </c>
      <c r="Q12" s="11">
        <f t="shared" si="9"/>
        <v>7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HP12" s="13"/>
      <c r="HQ12" s="13"/>
      <c r="HR12" s="13"/>
      <c r="HS12" s="13"/>
      <c r="HT12" s="13"/>
      <c r="HU12" s="13"/>
      <c r="HV12" s="13"/>
      <c r="HW12" s="13"/>
    </row>
    <row r="13" spans="1:231" ht="18.75" x14ac:dyDescent="0.3">
      <c r="A13" s="64">
        <v>102</v>
      </c>
      <c r="B13" s="58" t="s">
        <v>30</v>
      </c>
      <c r="C13" s="76" t="s">
        <v>10</v>
      </c>
      <c r="D13" s="4">
        <v>0</v>
      </c>
      <c r="E13" s="79">
        <f t="shared" si="0"/>
        <v>15</v>
      </c>
      <c r="F13" s="4">
        <v>0</v>
      </c>
      <c r="G13" s="2">
        <f t="shared" si="1"/>
        <v>10</v>
      </c>
      <c r="H13" s="4">
        <f t="shared" si="2"/>
        <v>0</v>
      </c>
      <c r="I13" s="2">
        <f t="shared" si="3"/>
        <v>12</v>
      </c>
      <c r="J13" s="11"/>
      <c r="K13" s="11">
        <v>10</v>
      </c>
      <c r="L13" s="11">
        <f t="shared" si="4"/>
        <v>10.199999999999999</v>
      </c>
      <c r="M13" s="11">
        <f t="shared" si="5"/>
        <v>8</v>
      </c>
      <c r="N13" s="11">
        <f t="shared" si="6"/>
        <v>11.4</v>
      </c>
      <c r="O13" s="11">
        <f t="shared" si="7"/>
        <v>5</v>
      </c>
      <c r="P13" s="11">
        <f t="shared" si="8"/>
        <v>21.799999999999997</v>
      </c>
      <c r="Q13" s="11">
        <f t="shared" si="9"/>
        <v>7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HP13" s="13"/>
      <c r="HQ13" s="13"/>
      <c r="HR13" s="13"/>
      <c r="HS13" s="13"/>
      <c r="HT13" s="13"/>
      <c r="HU13" s="13"/>
      <c r="HV13" s="13"/>
      <c r="HW13" s="13"/>
    </row>
    <row r="14" spans="1:231" ht="18.75" x14ac:dyDescent="0.3">
      <c r="A14" s="64">
        <v>87</v>
      </c>
      <c r="B14" s="58" t="s">
        <v>116</v>
      </c>
      <c r="C14" s="76" t="s">
        <v>42</v>
      </c>
      <c r="D14" s="4">
        <v>8.6</v>
      </c>
      <c r="E14" s="79">
        <f t="shared" si="0"/>
        <v>13</v>
      </c>
      <c r="F14" s="4">
        <v>11.4</v>
      </c>
      <c r="G14" s="2">
        <f t="shared" si="1"/>
        <v>5</v>
      </c>
      <c r="H14" s="4">
        <f t="shared" si="2"/>
        <v>20</v>
      </c>
      <c r="I14" s="2">
        <f t="shared" si="3"/>
        <v>10</v>
      </c>
      <c r="J14" s="11"/>
      <c r="K14" s="11">
        <v>11</v>
      </c>
      <c r="L14" s="11">
        <f t="shared" si="4"/>
        <v>10.199999999999999</v>
      </c>
      <c r="M14" s="11">
        <f t="shared" si="5"/>
        <v>8</v>
      </c>
      <c r="N14" s="11">
        <f t="shared" si="6"/>
        <v>11.4</v>
      </c>
      <c r="O14" s="11">
        <f t="shared" si="7"/>
        <v>5</v>
      </c>
      <c r="P14" s="11">
        <f t="shared" si="8"/>
        <v>21.6</v>
      </c>
      <c r="Q14" s="11">
        <f t="shared" si="9"/>
        <v>8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HP14" s="13"/>
      <c r="HQ14" s="13"/>
      <c r="HR14" s="13"/>
      <c r="HS14" s="13"/>
      <c r="HT14" s="13"/>
      <c r="HU14" s="13"/>
      <c r="HV14" s="13"/>
      <c r="HW14" s="13"/>
    </row>
    <row r="15" spans="1:231" ht="18.75" x14ac:dyDescent="0.3">
      <c r="A15" s="64">
        <v>88</v>
      </c>
      <c r="B15" s="58" t="s">
        <v>117</v>
      </c>
      <c r="C15" s="76" t="s">
        <v>42</v>
      </c>
      <c r="D15" s="4">
        <v>9.5</v>
      </c>
      <c r="E15" s="79">
        <f t="shared" si="0"/>
        <v>11</v>
      </c>
      <c r="F15" s="4">
        <v>10.5</v>
      </c>
      <c r="G15" s="2">
        <f t="shared" si="1"/>
        <v>9</v>
      </c>
      <c r="H15" s="4">
        <f t="shared" si="2"/>
        <v>20</v>
      </c>
      <c r="I15" s="2">
        <f t="shared" si="3"/>
        <v>10</v>
      </c>
      <c r="J15" s="11"/>
      <c r="K15" s="11">
        <v>12</v>
      </c>
      <c r="L15" s="11">
        <f t="shared" si="4"/>
        <v>10</v>
      </c>
      <c r="M15" s="11">
        <f t="shared" si="5"/>
        <v>9</v>
      </c>
      <c r="N15" s="11">
        <f t="shared" si="6"/>
        <v>11.3</v>
      </c>
      <c r="O15" s="11">
        <f t="shared" si="7"/>
        <v>6</v>
      </c>
      <c r="P15" s="11">
        <f t="shared" si="8"/>
        <v>21.6</v>
      </c>
      <c r="Q15" s="11">
        <f t="shared" si="9"/>
        <v>8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HP15" s="13"/>
      <c r="HQ15" s="13"/>
      <c r="HR15" s="13"/>
      <c r="HS15" s="13"/>
      <c r="HT15" s="13"/>
      <c r="HU15" s="13"/>
      <c r="HV15" s="13"/>
      <c r="HW15" s="13"/>
    </row>
    <row r="16" spans="1:231" ht="18.75" x14ac:dyDescent="0.3">
      <c r="A16" s="64">
        <v>89</v>
      </c>
      <c r="B16" s="58" t="s">
        <v>118</v>
      </c>
      <c r="C16" s="76" t="s">
        <v>42</v>
      </c>
      <c r="D16" s="4">
        <v>9</v>
      </c>
      <c r="E16" s="79">
        <f t="shared" si="0"/>
        <v>12</v>
      </c>
      <c r="F16" s="4">
        <v>11</v>
      </c>
      <c r="G16" s="2">
        <f t="shared" si="1"/>
        <v>8</v>
      </c>
      <c r="H16" s="4">
        <f t="shared" si="2"/>
        <v>20</v>
      </c>
      <c r="I16" s="2">
        <f t="shared" si="3"/>
        <v>10</v>
      </c>
      <c r="J16" s="11"/>
      <c r="K16" s="11">
        <v>13</v>
      </c>
      <c r="L16" s="11">
        <f t="shared" si="4"/>
        <v>9.8000000000000007</v>
      </c>
      <c r="M16" s="11">
        <f t="shared" si="5"/>
        <v>10</v>
      </c>
      <c r="N16" s="11">
        <f t="shared" si="6"/>
        <v>11.2</v>
      </c>
      <c r="O16" s="11">
        <f t="shared" si="7"/>
        <v>7</v>
      </c>
      <c r="P16" s="11">
        <f t="shared" si="8"/>
        <v>21</v>
      </c>
      <c r="Q16" s="11">
        <f t="shared" si="9"/>
        <v>9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HP16" s="13"/>
      <c r="HQ16" s="13"/>
      <c r="HR16" s="13"/>
      <c r="HS16" s="13"/>
      <c r="HT16" s="13"/>
      <c r="HU16" s="13"/>
      <c r="HV16" s="13"/>
      <c r="HW16" s="13"/>
    </row>
    <row r="17" spans="1:231" ht="18.75" x14ac:dyDescent="0.3">
      <c r="A17" s="64">
        <v>90</v>
      </c>
      <c r="B17" s="58" t="s">
        <v>119</v>
      </c>
      <c r="C17" s="76" t="s">
        <v>11</v>
      </c>
      <c r="D17" s="4">
        <v>10.7</v>
      </c>
      <c r="E17" s="79">
        <f t="shared" si="0"/>
        <v>4</v>
      </c>
      <c r="F17" s="4">
        <v>11.4</v>
      </c>
      <c r="G17" s="2">
        <f t="shared" si="1"/>
        <v>5</v>
      </c>
      <c r="H17" s="4">
        <f t="shared" si="2"/>
        <v>22.1</v>
      </c>
      <c r="I17" s="2">
        <f t="shared" si="3"/>
        <v>5</v>
      </c>
      <c r="J17" s="11"/>
      <c r="K17" s="11">
        <v>14</v>
      </c>
      <c r="L17" s="11">
        <f t="shared" si="4"/>
        <v>9.5</v>
      </c>
      <c r="M17" s="11">
        <f t="shared" si="5"/>
        <v>11</v>
      </c>
      <c r="N17" s="11">
        <f t="shared" si="6"/>
        <v>11.2</v>
      </c>
      <c r="O17" s="11">
        <f t="shared" si="7"/>
        <v>7</v>
      </c>
      <c r="P17" s="11">
        <f t="shared" si="8"/>
        <v>20</v>
      </c>
      <c r="Q17" s="11">
        <f t="shared" si="9"/>
        <v>10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HP17" s="13"/>
      <c r="HQ17" s="13"/>
      <c r="HR17" s="13"/>
      <c r="HS17" s="13"/>
      <c r="HT17" s="13"/>
      <c r="HU17" s="13"/>
      <c r="HV17" s="13"/>
      <c r="HW17" s="13"/>
    </row>
    <row r="18" spans="1:231" ht="18.75" x14ac:dyDescent="0.3">
      <c r="A18" s="64">
        <v>91</v>
      </c>
      <c r="B18" s="58" t="s">
        <v>24</v>
      </c>
      <c r="C18" s="76" t="s">
        <v>11</v>
      </c>
      <c r="D18" s="4">
        <v>11.5</v>
      </c>
      <c r="E18" s="79">
        <f t="shared" si="0"/>
        <v>1</v>
      </c>
      <c r="F18" s="4">
        <v>11.4</v>
      </c>
      <c r="G18" s="2">
        <f t="shared" si="1"/>
        <v>5</v>
      </c>
      <c r="H18" s="4">
        <f t="shared" si="2"/>
        <v>22.9</v>
      </c>
      <c r="I18" s="2">
        <f t="shared" si="3"/>
        <v>2</v>
      </c>
      <c r="J18" s="11"/>
      <c r="K18" s="11">
        <v>15</v>
      </c>
      <c r="L18" s="11">
        <f t="shared" si="4"/>
        <v>9</v>
      </c>
      <c r="M18" s="11">
        <f t="shared" si="5"/>
        <v>12</v>
      </c>
      <c r="N18" s="11">
        <f t="shared" si="6"/>
        <v>11</v>
      </c>
      <c r="O18" s="11">
        <f t="shared" si="7"/>
        <v>8</v>
      </c>
      <c r="P18" s="11">
        <f t="shared" si="8"/>
        <v>20</v>
      </c>
      <c r="Q18" s="11">
        <f t="shared" si="9"/>
        <v>10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HP18" s="13"/>
      <c r="HQ18" s="13"/>
      <c r="HR18" s="13"/>
      <c r="HS18" s="13"/>
      <c r="HT18" s="13"/>
      <c r="HU18" s="13"/>
      <c r="HV18" s="13"/>
      <c r="HW18" s="13"/>
    </row>
    <row r="19" spans="1:231" ht="18.75" x14ac:dyDescent="0.3">
      <c r="A19" s="64">
        <v>92</v>
      </c>
      <c r="B19" s="58" t="s">
        <v>120</v>
      </c>
      <c r="C19" s="76" t="s">
        <v>11</v>
      </c>
      <c r="D19" s="4">
        <v>0</v>
      </c>
      <c r="E19" s="79">
        <f t="shared" si="0"/>
        <v>15</v>
      </c>
      <c r="F19" s="4">
        <v>0</v>
      </c>
      <c r="G19" s="2">
        <f t="shared" si="1"/>
        <v>10</v>
      </c>
      <c r="H19" s="4">
        <f t="shared" si="2"/>
        <v>0</v>
      </c>
      <c r="I19" s="2">
        <f t="shared" si="3"/>
        <v>12</v>
      </c>
      <c r="J19" s="11"/>
      <c r="K19" s="11">
        <v>16</v>
      </c>
      <c r="L19" s="11">
        <f t="shared" si="4"/>
        <v>8.6</v>
      </c>
      <c r="M19" s="11">
        <f t="shared" si="5"/>
        <v>13</v>
      </c>
      <c r="N19" s="11">
        <f t="shared" si="6"/>
        <v>10.5</v>
      </c>
      <c r="O19" s="11">
        <f t="shared" si="7"/>
        <v>9</v>
      </c>
      <c r="P19" s="11">
        <f t="shared" si="8"/>
        <v>20</v>
      </c>
      <c r="Q19" s="11">
        <f t="shared" si="9"/>
        <v>10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HP19" s="13"/>
      <c r="HQ19" s="13"/>
      <c r="HR19" s="13"/>
      <c r="HS19" s="13"/>
      <c r="HT19" s="13"/>
      <c r="HU19" s="13"/>
      <c r="HV19" s="13"/>
      <c r="HW19" s="13"/>
    </row>
    <row r="20" spans="1:231" ht="18.75" x14ac:dyDescent="0.3">
      <c r="A20" s="64">
        <v>93</v>
      </c>
      <c r="B20" s="58" t="s">
        <v>121</v>
      </c>
      <c r="C20" s="76" t="s">
        <v>20</v>
      </c>
      <c r="D20" s="4">
        <v>10.8</v>
      </c>
      <c r="E20" s="79">
        <f t="shared" si="0"/>
        <v>3</v>
      </c>
      <c r="F20" s="4">
        <v>11.2</v>
      </c>
      <c r="G20" s="2">
        <f t="shared" si="1"/>
        <v>7</v>
      </c>
      <c r="H20" s="4">
        <f t="shared" si="2"/>
        <v>22</v>
      </c>
      <c r="I20" s="2">
        <f t="shared" si="3"/>
        <v>6</v>
      </c>
      <c r="J20" s="11"/>
      <c r="K20" s="11">
        <v>17</v>
      </c>
      <c r="L20" s="11">
        <f t="shared" si="4"/>
        <v>8.3000000000000007</v>
      </c>
      <c r="M20" s="11">
        <f t="shared" si="5"/>
        <v>14</v>
      </c>
      <c r="N20" s="11">
        <f t="shared" si="6"/>
        <v>10.5</v>
      </c>
      <c r="O20" s="11">
        <f t="shared" si="7"/>
        <v>9</v>
      </c>
      <c r="P20" s="11">
        <f t="shared" si="8"/>
        <v>18.8</v>
      </c>
      <c r="Q20" s="11">
        <f t="shared" si="9"/>
        <v>11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HP20" s="13"/>
      <c r="HQ20" s="13"/>
      <c r="HR20" s="13"/>
      <c r="HS20" s="13"/>
      <c r="HT20" s="13"/>
      <c r="HU20" s="13"/>
      <c r="HV20" s="13"/>
      <c r="HW20" s="13"/>
    </row>
    <row r="21" spans="1:231" ht="18.75" x14ac:dyDescent="0.3">
      <c r="A21" s="64">
        <v>94</v>
      </c>
      <c r="B21" s="58" t="s">
        <v>122</v>
      </c>
      <c r="C21" s="76" t="s">
        <v>12</v>
      </c>
      <c r="D21" s="4">
        <v>11.2</v>
      </c>
      <c r="E21" s="79">
        <f t="shared" si="0"/>
        <v>2</v>
      </c>
      <c r="F21" s="4">
        <v>11.7</v>
      </c>
      <c r="G21" s="2">
        <f t="shared" si="1"/>
        <v>3</v>
      </c>
      <c r="H21" s="4">
        <f t="shared" si="2"/>
        <v>22.9</v>
      </c>
      <c r="I21" s="2">
        <f t="shared" si="3"/>
        <v>2</v>
      </c>
      <c r="J21" s="11"/>
      <c r="K21" s="11">
        <v>18</v>
      </c>
      <c r="L21" s="11">
        <f t="shared" si="4"/>
        <v>0</v>
      </c>
      <c r="M21" s="11">
        <f t="shared" si="5"/>
        <v>15</v>
      </c>
      <c r="N21" s="11">
        <f t="shared" si="6"/>
        <v>0</v>
      </c>
      <c r="O21" s="11">
        <f t="shared" si="7"/>
        <v>10</v>
      </c>
      <c r="P21" s="11">
        <f t="shared" si="8"/>
        <v>0</v>
      </c>
      <c r="Q21" s="11">
        <f t="shared" si="9"/>
        <v>12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HP21" s="13"/>
      <c r="HQ21" s="13"/>
      <c r="HR21" s="13"/>
      <c r="HS21" s="13"/>
      <c r="HT21" s="13"/>
      <c r="HU21" s="13"/>
      <c r="HV21" s="13"/>
      <c r="HW21" s="13"/>
    </row>
    <row r="22" spans="1:231" ht="19.5" thickBot="1" x14ac:dyDescent="0.35">
      <c r="A22" s="65">
        <v>95</v>
      </c>
      <c r="B22" s="109" t="s">
        <v>23</v>
      </c>
      <c r="C22" s="107" t="s">
        <v>12</v>
      </c>
      <c r="D22" s="5">
        <v>8.3000000000000007</v>
      </c>
      <c r="E22" s="80">
        <f t="shared" si="0"/>
        <v>14</v>
      </c>
      <c r="F22" s="5">
        <v>10.5</v>
      </c>
      <c r="G22" s="3">
        <f t="shared" si="1"/>
        <v>9</v>
      </c>
      <c r="H22" s="5">
        <f t="shared" si="2"/>
        <v>18.8</v>
      </c>
      <c r="I22" s="3">
        <f t="shared" si="3"/>
        <v>11</v>
      </c>
      <c r="J22" s="11"/>
      <c r="K22" s="11">
        <v>19</v>
      </c>
      <c r="L22" s="11">
        <f t="shared" si="4"/>
        <v>0</v>
      </c>
      <c r="M22" s="11">
        <f t="shared" si="5"/>
        <v>15</v>
      </c>
      <c r="N22" s="11">
        <f t="shared" si="6"/>
        <v>0</v>
      </c>
      <c r="O22" s="11">
        <f t="shared" si="7"/>
        <v>10</v>
      </c>
      <c r="P22" s="11">
        <f t="shared" si="8"/>
        <v>0</v>
      </c>
      <c r="Q22" s="11">
        <f t="shared" si="9"/>
        <v>12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HP22" s="13"/>
      <c r="HQ22" s="13"/>
      <c r="HR22" s="13"/>
      <c r="HS22" s="13"/>
      <c r="HT22" s="13"/>
      <c r="HU22" s="13"/>
      <c r="HV22" s="13"/>
      <c r="HW22" s="13"/>
    </row>
    <row r="23" spans="1:231" ht="18.75" thickBot="1" x14ac:dyDescent="0.3">
      <c r="K23" s="12"/>
      <c r="L23" s="26"/>
      <c r="M23" s="12"/>
    </row>
    <row r="24" spans="1:231" s="22" customFormat="1" ht="38.25" thickBot="1" x14ac:dyDescent="0.55000000000000004">
      <c r="A24" s="41" t="s">
        <v>124</v>
      </c>
      <c r="B24" s="42"/>
      <c r="C24" s="43"/>
      <c r="D24" s="44"/>
      <c r="E24" s="45" t="s">
        <v>4</v>
      </c>
      <c r="F24" s="43"/>
      <c r="G24" s="42"/>
      <c r="H24" s="46"/>
      <c r="I24" s="47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spans="1:231" s="14" customFormat="1" ht="32.25" customHeight="1" thickBot="1" x14ac:dyDescent="0.25">
      <c r="A25" s="6" t="s">
        <v>6</v>
      </c>
      <c r="B25" s="7" t="s">
        <v>5</v>
      </c>
      <c r="C25" s="8" t="s">
        <v>3</v>
      </c>
      <c r="D25" s="120" t="s">
        <v>1</v>
      </c>
      <c r="E25" s="121"/>
      <c r="F25" s="120" t="s">
        <v>0</v>
      </c>
      <c r="G25" s="121"/>
      <c r="H25" s="120" t="s">
        <v>2</v>
      </c>
      <c r="I25" s="121"/>
      <c r="K25" s="15"/>
      <c r="L25" s="15" t="s">
        <v>1</v>
      </c>
      <c r="M25" s="15"/>
      <c r="N25" s="14" t="s">
        <v>0</v>
      </c>
      <c r="P25" s="14" t="s">
        <v>2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HP25" s="16"/>
    </row>
    <row r="26" spans="1:231" s="18" customFormat="1" ht="18.75" thickBot="1" x14ac:dyDescent="0.25">
      <c r="A26" s="60" t="s">
        <v>4</v>
      </c>
      <c r="B26" s="61"/>
      <c r="C26" s="56"/>
      <c r="D26" s="33" t="s">
        <v>13</v>
      </c>
      <c r="E26" s="90" t="s">
        <v>7</v>
      </c>
      <c r="F26" s="31" t="s">
        <v>13</v>
      </c>
      <c r="G26" s="10" t="s">
        <v>7</v>
      </c>
      <c r="H26" s="81" t="s">
        <v>8</v>
      </c>
      <c r="I26" s="10" t="s">
        <v>7</v>
      </c>
      <c r="HP26" s="19"/>
    </row>
    <row r="27" spans="1:231" s="23" customFormat="1" ht="18.75" x14ac:dyDescent="0.3">
      <c r="A27" s="62">
        <v>96</v>
      </c>
      <c r="B27" s="110" t="s">
        <v>125</v>
      </c>
      <c r="C27" s="111" t="s">
        <v>10</v>
      </c>
      <c r="D27" s="53">
        <v>9.9499999999999993</v>
      </c>
      <c r="E27" s="78">
        <f>VLOOKUP(D27,L$27:M$44,2,FALSE)</f>
        <v>3</v>
      </c>
      <c r="F27" s="53">
        <v>11.8</v>
      </c>
      <c r="G27" s="78">
        <f>VLOOKUP(F27,N$27:O$44,2,FALSE)</f>
        <v>3</v>
      </c>
      <c r="H27" s="53">
        <f>F27+D27</f>
        <v>21.75</v>
      </c>
      <c r="I27" s="32">
        <f>VLOOKUP(H27,P$27:Q$44,2,FALSE)</f>
        <v>2</v>
      </c>
      <c r="K27" s="25">
        <v>1</v>
      </c>
      <c r="L27" s="11">
        <f>LARGE(D$27:D$44,$K27)</f>
        <v>10.4</v>
      </c>
      <c r="M27" s="11">
        <f>IF(L27=L26,M26,M26+1)</f>
        <v>1</v>
      </c>
      <c r="N27" s="11">
        <f>LARGE(F$27:F$44,$K27)</f>
        <v>12</v>
      </c>
      <c r="O27" s="11">
        <f>IF(N27=N26,O26,O26+1)</f>
        <v>1</v>
      </c>
      <c r="P27" s="11">
        <f>LARGE(H$27:H$44,$K27)</f>
        <v>22.3</v>
      </c>
      <c r="Q27" s="11">
        <f>IF(P27=P26,Q26,Q26+1)</f>
        <v>1</v>
      </c>
      <c r="HP27" s="24"/>
    </row>
    <row r="28" spans="1:231" s="23" customFormat="1" ht="18.75" x14ac:dyDescent="0.3">
      <c r="A28" s="85">
        <v>97</v>
      </c>
      <c r="B28" s="112" t="s">
        <v>126</v>
      </c>
      <c r="C28" s="113" t="s">
        <v>10</v>
      </c>
      <c r="D28" s="4">
        <v>9.75</v>
      </c>
      <c r="E28" s="79">
        <f t="shared" ref="E28:E44" si="10">VLOOKUP(D28,L$27:M$44,2,FALSE)</f>
        <v>5</v>
      </c>
      <c r="F28" s="4">
        <v>11.9</v>
      </c>
      <c r="G28" s="79">
        <f t="shared" ref="G28:G44" si="11">VLOOKUP(F28,N$27:O$44,2,FALSE)</f>
        <v>2</v>
      </c>
      <c r="H28" s="4">
        <f t="shared" ref="H28:H44" si="12">F28+D28</f>
        <v>21.65</v>
      </c>
      <c r="I28" s="2">
        <f t="shared" ref="I28:I44" si="13">VLOOKUP(H28,P$27:Q$44,2,FALSE)</f>
        <v>3</v>
      </c>
      <c r="K28" s="25">
        <v>2</v>
      </c>
      <c r="L28" s="11">
        <f t="shared" ref="L28:L44" si="14">LARGE(D$27:D$44,$K28)</f>
        <v>10</v>
      </c>
      <c r="M28" s="11">
        <f t="shared" ref="M28:M44" si="15">IF(L28=L27,M27,M27+1)</f>
        <v>2</v>
      </c>
      <c r="N28" s="11">
        <f t="shared" ref="N28:N44" si="16">LARGE(F$27:F$44,$K28)</f>
        <v>11.9</v>
      </c>
      <c r="O28" s="11">
        <f t="shared" ref="O28:O44" si="17">IF(N28=N27,O27,O27+1)</f>
        <v>2</v>
      </c>
      <c r="P28" s="11">
        <f t="shared" ref="P28:P44" si="18">LARGE(H$27:H$44,$K28)</f>
        <v>21.75</v>
      </c>
      <c r="Q28" s="11">
        <f t="shared" ref="Q28:Q44" si="19">IF(P28=P27,Q27,Q27+1)</f>
        <v>2</v>
      </c>
      <c r="HP28" s="24"/>
    </row>
    <row r="29" spans="1:231" s="23" customFormat="1" ht="18.75" x14ac:dyDescent="0.3">
      <c r="A29" s="85">
        <v>98</v>
      </c>
      <c r="B29" s="112" t="s">
        <v>127</v>
      </c>
      <c r="C29" s="113" t="s">
        <v>10</v>
      </c>
      <c r="D29" s="4">
        <v>9</v>
      </c>
      <c r="E29" s="79">
        <f t="shared" si="10"/>
        <v>9</v>
      </c>
      <c r="F29" s="4">
        <v>11.7</v>
      </c>
      <c r="G29" s="79">
        <f t="shared" si="11"/>
        <v>4</v>
      </c>
      <c r="H29" s="4">
        <f t="shared" si="12"/>
        <v>20.7</v>
      </c>
      <c r="I29" s="2">
        <f t="shared" si="13"/>
        <v>7</v>
      </c>
      <c r="K29" s="25">
        <v>3</v>
      </c>
      <c r="L29" s="11">
        <f t="shared" si="14"/>
        <v>9.9499999999999993</v>
      </c>
      <c r="M29" s="11">
        <f t="shared" si="15"/>
        <v>3</v>
      </c>
      <c r="N29" s="11">
        <f t="shared" si="16"/>
        <v>11.9</v>
      </c>
      <c r="O29" s="11">
        <f t="shared" si="17"/>
        <v>2</v>
      </c>
      <c r="P29" s="11">
        <f t="shared" si="18"/>
        <v>21.65</v>
      </c>
      <c r="Q29" s="11">
        <f t="shared" si="19"/>
        <v>3</v>
      </c>
      <c r="HP29" s="24"/>
    </row>
    <row r="30" spans="1:231" s="23" customFormat="1" ht="18.75" x14ac:dyDescent="0.3">
      <c r="A30" s="85">
        <v>99</v>
      </c>
      <c r="B30" s="112" t="s">
        <v>128</v>
      </c>
      <c r="C30" s="113" t="s">
        <v>10</v>
      </c>
      <c r="D30" s="4">
        <v>9.5</v>
      </c>
      <c r="E30" s="79">
        <f t="shared" si="10"/>
        <v>6</v>
      </c>
      <c r="F30" s="4">
        <v>11.7</v>
      </c>
      <c r="G30" s="79">
        <f t="shared" si="11"/>
        <v>4</v>
      </c>
      <c r="H30" s="4">
        <f t="shared" si="12"/>
        <v>21.2</v>
      </c>
      <c r="I30" s="2">
        <f t="shared" si="13"/>
        <v>6</v>
      </c>
      <c r="K30" s="25">
        <v>4</v>
      </c>
      <c r="L30" s="11">
        <f t="shared" si="14"/>
        <v>9.8000000000000007</v>
      </c>
      <c r="M30" s="11">
        <f t="shared" si="15"/>
        <v>4</v>
      </c>
      <c r="N30" s="11">
        <f t="shared" si="16"/>
        <v>11.8</v>
      </c>
      <c r="O30" s="11">
        <f t="shared" si="17"/>
        <v>3</v>
      </c>
      <c r="P30" s="11">
        <f t="shared" si="18"/>
        <v>21.4</v>
      </c>
      <c r="Q30" s="11">
        <f t="shared" si="19"/>
        <v>4</v>
      </c>
      <c r="HP30" s="24"/>
    </row>
    <row r="31" spans="1:231" s="23" customFormat="1" ht="18.75" x14ac:dyDescent="0.3">
      <c r="A31" s="85">
        <v>100</v>
      </c>
      <c r="B31" s="112" t="s">
        <v>129</v>
      </c>
      <c r="C31" s="113" t="s">
        <v>9</v>
      </c>
      <c r="D31" s="4">
        <v>10</v>
      </c>
      <c r="E31" s="79">
        <f t="shared" si="10"/>
        <v>2</v>
      </c>
      <c r="F31" s="4">
        <v>11.4</v>
      </c>
      <c r="G31" s="79">
        <f t="shared" si="11"/>
        <v>7</v>
      </c>
      <c r="H31" s="4">
        <f t="shared" si="12"/>
        <v>21.4</v>
      </c>
      <c r="I31" s="2">
        <f t="shared" si="13"/>
        <v>4</v>
      </c>
      <c r="K31" s="25">
        <v>5</v>
      </c>
      <c r="L31" s="11">
        <f t="shared" si="14"/>
        <v>9.75</v>
      </c>
      <c r="M31" s="11">
        <f t="shared" si="15"/>
        <v>5</v>
      </c>
      <c r="N31" s="11">
        <f t="shared" si="16"/>
        <v>11.8</v>
      </c>
      <c r="O31" s="11">
        <f t="shared" si="17"/>
        <v>3</v>
      </c>
      <c r="P31" s="11">
        <f t="shared" si="18"/>
        <v>21.3</v>
      </c>
      <c r="Q31" s="11">
        <f t="shared" si="19"/>
        <v>5</v>
      </c>
      <c r="HP31" s="24"/>
    </row>
    <row r="32" spans="1:231" s="23" customFormat="1" ht="18.75" x14ac:dyDescent="0.3">
      <c r="A32" s="85">
        <v>101</v>
      </c>
      <c r="B32" s="112" t="s">
        <v>130</v>
      </c>
      <c r="C32" s="113" t="s">
        <v>9</v>
      </c>
      <c r="D32" s="4">
        <v>8.6999999999999993</v>
      </c>
      <c r="E32" s="79">
        <f t="shared" si="10"/>
        <v>11</v>
      </c>
      <c r="F32" s="4">
        <v>10.9</v>
      </c>
      <c r="G32" s="79">
        <f t="shared" si="11"/>
        <v>11</v>
      </c>
      <c r="H32" s="4">
        <f t="shared" si="12"/>
        <v>19.600000000000001</v>
      </c>
      <c r="I32" s="2">
        <f t="shared" si="13"/>
        <v>14</v>
      </c>
      <c r="K32" s="25">
        <v>6</v>
      </c>
      <c r="L32" s="11">
        <f t="shared" si="14"/>
        <v>9.5</v>
      </c>
      <c r="M32" s="11">
        <f t="shared" si="15"/>
        <v>6</v>
      </c>
      <c r="N32" s="11">
        <f t="shared" si="16"/>
        <v>11.7</v>
      </c>
      <c r="O32" s="11">
        <f t="shared" si="17"/>
        <v>4</v>
      </c>
      <c r="P32" s="11">
        <f t="shared" si="18"/>
        <v>21.2</v>
      </c>
      <c r="Q32" s="11">
        <f t="shared" si="19"/>
        <v>6</v>
      </c>
      <c r="HP32" s="24"/>
    </row>
    <row r="33" spans="1:224" s="23" customFormat="1" ht="18.75" x14ac:dyDescent="0.3">
      <c r="A33" s="85">
        <v>102</v>
      </c>
      <c r="B33" s="112" t="s">
        <v>131</v>
      </c>
      <c r="C33" s="113" t="s">
        <v>9</v>
      </c>
      <c r="D33" s="4">
        <v>9</v>
      </c>
      <c r="E33" s="79">
        <f t="shared" si="10"/>
        <v>9</v>
      </c>
      <c r="F33" s="4">
        <v>11.2</v>
      </c>
      <c r="G33" s="79">
        <f t="shared" si="11"/>
        <v>8</v>
      </c>
      <c r="H33" s="4">
        <f t="shared" si="12"/>
        <v>20.2</v>
      </c>
      <c r="I33" s="2">
        <f t="shared" si="13"/>
        <v>12</v>
      </c>
      <c r="K33" s="25">
        <v>7</v>
      </c>
      <c r="L33" s="11">
        <f t="shared" si="14"/>
        <v>9.1999999999999993</v>
      </c>
      <c r="M33" s="11">
        <f t="shared" si="15"/>
        <v>7</v>
      </c>
      <c r="N33" s="11">
        <f t="shared" si="16"/>
        <v>11.7</v>
      </c>
      <c r="O33" s="11">
        <f t="shared" si="17"/>
        <v>4</v>
      </c>
      <c r="P33" s="11">
        <f t="shared" si="18"/>
        <v>21.2</v>
      </c>
      <c r="Q33" s="11">
        <f t="shared" si="19"/>
        <v>6</v>
      </c>
      <c r="HP33" s="24"/>
    </row>
    <row r="34" spans="1:224" s="23" customFormat="1" ht="18.75" x14ac:dyDescent="0.3">
      <c r="A34" s="85">
        <v>103</v>
      </c>
      <c r="B34" s="112" t="s">
        <v>132</v>
      </c>
      <c r="C34" s="113" t="s">
        <v>9</v>
      </c>
      <c r="D34" s="4">
        <v>8.6</v>
      </c>
      <c r="E34" s="79">
        <f t="shared" si="10"/>
        <v>12</v>
      </c>
      <c r="F34" s="4">
        <v>11.8</v>
      </c>
      <c r="G34" s="79">
        <f t="shared" si="11"/>
        <v>3</v>
      </c>
      <c r="H34" s="4">
        <f t="shared" si="12"/>
        <v>20.399999999999999</v>
      </c>
      <c r="I34" s="2">
        <f t="shared" si="13"/>
        <v>10</v>
      </c>
      <c r="K34" s="25">
        <v>8</v>
      </c>
      <c r="L34" s="11">
        <f t="shared" si="14"/>
        <v>9.1999999999999993</v>
      </c>
      <c r="M34" s="11">
        <f t="shared" si="15"/>
        <v>7</v>
      </c>
      <c r="N34" s="11">
        <f t="shared" si="16"/>
        <v>11.7</v>
      </c>
      <c r="O34" s="11">
        <f t="shared" si="17"/>
        <v>4</v>
      </c>
      <c r="P34" s="11">
        <f t="shared" si="18"/>
        <v>20.7</v>
      </c>
      <c r="Q34" s="11">
        <f t="shared" si="19"/>
        <v>7</v>
      </c>
      <c r="HP34" s="24"/>
    </row>
    <row r="35" spans="1:224" s="23" customFormat="1" ht="18.75" x14ac:dyDescent="0.3">
      <c r="A35" s="85">
        <v>104</v>
      </c>
      <c r="B35" s="86" t="s">
        <v>34</v>
      </c>
      <c r="C35" s="87" t="s">
        <v>11</v>
      </c>
      <c r="D35" s="4">
        <v>10.4</v>
      </c>
      <c r="E35" s="79">
        <f t="shared" si="10"/>
        <v>1</v>
      </c>
      <c r="F35" s="4">
        <v>11.9</v>
      </c>
      <c r="G35" s="79">
        <f t="shared" si="11"/>
        <v>2</v>
      </c>
      <c r="H35" s="4">
        <f t="shared" si="12"/>
        <v>22.3</v>
      </c>
      <c r="I35" s="2">
        <f t="shared" si="13"/>
        <v>1</v>
      </c>
      <c r="K35" s="25">
        <v>9</v>
      </c>
      <c r="L35" s="11">
        <f t="shared" si="14"/>
        <v>9.1999999999999993</v>
      </c>
      <c r="M35" s="11">
        <f t="shared" si="15"/>
        <v>7</v>
      </c>
      <c r="N35" s="11">
        <f t="shared" si="16"/>
        <v>11.6</v>
      </c>
      <c r="O35" s="11">
        <f t="shared" si="17"/>
        <v>5</v>
      </c>
      <c r="P35" s="11">
        <f t="shared" si="18"/>
        <v>20.7</v>
      </c>
      <c r="Q35" s="11">
        <f t="shared" si="19"/>
        <v>7</v>
      </c>
      <c r="HP35" s="24"/>
    </row>
    <row r="36" spans="1:224" s="23" customFormat="1" ht="18.75" x14ac:dyDescent="0.3">
      <c r="A36" s="85">
        <v>105</v>
      </c>
      <c r="B36" s="86" t="s">
        <v>28</v>
      </c>
      <c r="C36" s="87" t="s">
        <v>11</v>
      </c>
      <c r="D36" s="4">
        <v>6.8</v>
      </c>
      <c r="E36" s="79">
        <f t="shared" si="10"/>
        <v>14</v>
      </c>
      <c r="F36" s="4">
        <v>11</v>
      </c>
      <c r="G36" s="79">
        <f t="shared" si="11"/>
        <v>10</v>
      </c>
      <c r="H36" s="4">
        <f t="shared" si="12"/>
        <v>17.8</v>
      </c>
      <c r="I36" s="2">
        <f t="shared" si="13"/>
        <v>16</v>
      </c>
      <c r="K36" s="25">
        <v>10</v>
      </c>
      <c r="L36" s="11">
        <f t="shared" si="14"/>
        <v>9.0500000000000007</v>
      </c>
      <c r="M36" s="11">
        <f t="shared" si="15"/>
        <v>8</v>
      </c>
      <c r="N36" s="11">
        <f t="shared" si="16"/>
        <v>11.5</v>
      </c>
      <c r="O36" s="11">
        <f t="shared" si="17"/>
        <v>6</v>
      </c>
      <c r="P36" s="11">
        <f t="shared" si="18"/>
        <v>20.65</v>
      </c>
      <c r="Q36" s="11">
        <f t="shared" si="19"/>
        <v>8</v>
      </c>
      <c r="HP36" s="24"/>
    </row>
    <row r="37" spans="1:224" s="23" customFormat="1" ht="18.75" x14ac:dyDescent="0.3">
      <c r="A37" s="85">
        <v>106</v>
      </c>
      <c r="B37" s="86" t="s">
        <v>133</v>
      </c>
      <c r="C37" s="87" t="s">
        <v>11</v>
      </c>
      <c r="D37" s="4">
        <v>9.1999999999999993</v>
      </c>
      <c r="E37" s="79">
        <f t="shared" si="10"/>
        <v>7</v>
      </c>
      <c r="F37" s="4">
        <v>11.5</v>
      </c>
      <c r="G37" s="79">
        <f t="shared" si="11"/>
        <v>6</v>
      </c>
      <c r="H37" s="4">
        <f t="shared" si="12"/>
        <v>20.7</v>
      </c>
      <c r="I37" s="2">
        <f t="shared" si="13"/>
        <v>7</v>
      </c>
      <c r="K37" s="25">
        <v>11</v>
      </c>
      <c r="L37" s="11">
        <f t="shared" si="14"/>
        <v>9</v>
      </c>
      <c r="M37" s="11">
        <f t="shared" si="15"/>
        <v>9</v>
      </c>
      <c r="N37" s="11">
        <f t="shared" si="16"/>
        <v>11.5</v>
      </c>
      <c r="O37" s="11">
        <f t="shared" si="17"/>
        <v>6</v>
      </c>
      <c r="P37" s="11">
        <f t="shared" si="18"/>
        <v>20.450000000000003</v>
      </c>
      <c r="Q37" s="11">
        <f t="shared" si="19"/>
        <v>9</v>
      </c>
      <c r="HP37" s="24"/>
    </row>
    <row r="38" spans="1:224" s="23" customFormat="1" ht="18.75" x14ac:dyDescent="0.3">
      <c r="A38" s="85">
        <v>107</v>
      </c>
      <c r="B38" s="86" t="s">
        <v>134</v>
      </c>
      <c r="C38" s="87" t="s">
        <v>11</v>
      </c>
      <c r="D38" s="4">
        <v>9.1999999999999993</v>
      </c>
      <c r="E38" s="79">
        <f t="shared" si="10"/>
        <v>7</v>
      </c>
      <c r="F38" s="4">
        <v>11.1</v>
      </c>
      <c r="G38" s="79">
        <f t="shared" si="11"/>
        <v>9</v>
      </c>
      <c r="H38" s="4">
        <f t="shared" si="12"/>
        <v>20.299999999999997</v>
      </c>
      <c r="I38" s="2">
        <f t="shared" si="13"/>
        <v>11</v>
      </c>
      <c r="K38" s="25">
        <v>12</v>
      </c>
      <c r="L38" s="11">
        <f t="shared" si="14"/>
        <v>9</v>
      </c>
      <c r="M38" s="11">
        <f t="shared" si="15"/>
        <v>9</v>
      </c>
      <c r="N38" s="11">
        <f t="shared" si="16"/>
        <v>11.4</v>
      </c>
      <c r="O38" s="11">
        <f t="shared" si="17"/>
        <v>7</v>
      </c>
      <c r="P38" s="11">
        <f t="shared" si="18"/>
        <v>20.399999999999999</v>
      </c>
      <c r="Q38" s="11">
        <f t="shared" si="19"/>
        <v>10</v>
      </c>
      <c r="HP38" s="24"/>
    </row>
    <row r="39" spans="1:224" s="23" customFormat="1" ht="18.75" x14ac:dyDescent="0.3">
      <c r="A39" s="85">
        <v>108</v>
      </c>
      <c r="B39" s="86" t="s">
        <v>29</v>
      </c>
      <c r="C39" s="87" t="s">
        <v>11</v>
      </c>
      <c r="D39" s="4">
        <v>9.8000000000000007</v>
      </c>
      <c r="E39" s="79">
        <f t="shared" si="10"/>
        <v>4</v>
      </c>
      <c r="F39" s="4">
        <v>11.5</v>
      </c>
      <c r="G39" s="79">
        <f t="shared" si="11"/>
        <v>6</v>
      </c>
      <c r="H39" s="4">
        <f t="shared" si="12"/>
        <v>21.3</v>
      </c>
      <c r="I39" s="2">
        <f t="shared" si="13"/>
        <v>5</v>
      </c>
      <c r="K39" s="25">
        <v>13</v>
      </c>
      <c r="L39" s="11">
        <f t="shared" si="14"/>
        <v>8.9499999999999993</v>
      </c>
      <c r="M39" s="11">
        <f t="shared" si="15"/>
        <v>10</v>
      </c>
      <c r="N39" s="11">
        <f t="shared" si="16"/>
        <v>11.4</v>
      </c>
      <c r="O39" s="11">
        <f t="shared" si="17"/>
        <v>7</v>
      </c>
      <c r="P39" s="11">
        <f t="shared" si="18"/>
        <v>20.299999999999997</v>
      </c>
      <c r="Q39" s="11">
        <f t="shared" si="19"/>
        <v>11</v>
      </c>
      <c r="HP39" s="24"/>
    </row>
    <row r="40" spans="1:224" s="23" customFormat="1" ht="18.75" x14ac:dyDescent="0.3">
      <c r="A40" s="85">
        <v>109</v>
      </c>
      <c r="B40" s="86" t="s">
        <v>135</v>
      </c>
      <c r="C40" s="87" t="s">
        <v>11</v>
      </c>
      <c r="D40" s="4">
        <v>9.0500000000000007</v>
      </c>
      <c r="E40" s="79">
        <f t="shared" si="10"/>
        <v>8</v>
      </c>
      <c r="F40" s="4">
        <v>11.4</v>
      </c>
      <c r="G40" s="79">
        <f t="shared" si="11"/>
        <v>7</v>
      </c>
      <c r="H40" s="4">
        <f t="shared" si="12"/>
        <v>20.450000000000003</v>
      </c>
      <c r="I40" s="2">
        <f t="shared" si="13"/>
        <v>9</v>
      </c>
      <c r="K40" s="25">
        <v>14</v>
      </c>
      <c r="L40" s="11">
        <f t="shared" si="14"/>
        <v>8.9499999999999993</v>
      </c>
      <c r="M40" s="11">
        <f t="shared" si="15"/>
        <v>10</v>
      </c>
      <c r="N40" s="11">
        <f t="shared" si="16"/>
        <v>11.2</v>
      </c>
      <c r="O40" s="11">
        <f t="shared" si="17"/>
        <v>8</v>
      </c>
      <c r="P40" s="11">
        <f t="shared" si="18"/>
        <v>20.2</v>
      </c>
      <c r="Q40" s="11">
        <f t="shared" si="19"/>
        <v>12</v>
      </c>
      <c r="HP40" s="24"/>
    </row>
    <row r="41" spans="1:224" s="23" customFormat="1" ht="18.75" x14ac:dyDescent="0.3">
      <c r="A41" s="85">
        <v>110</v>
      </c>
      <c r="B41" s="86" t="s">
        <v>136</v>
      </c>
      <c r="C41" s="87" t="s">
        <v>42</v>
      </c>
      <c r="D41" s="4">
        <v>7.25</v>
      </c>
      <c r="E41" s="79">
        <f t="shared" si="10"/>
        <v>13</v>
      </c>
      <c r="F41" s="4">
        <v>11.6</v>
      </c>
      <c r="G41" s="79">
        <f t="shared" si="11"/>
        <v>5</v>
      </c>
      <c r="H41" s="4">
        <f t="shared" si="12"/>
        <v>18.850000000000001</v>
      </c>
      <c r="I41" s="2">
        <f t="shared" si="13"/>
        <v>15</v>
      </c>
      <c r="K41" s="25">
        <v>15</v>
      </c>
      <c r="L41" s="11">
        <f t="shared" si="14"/>
        <v>8.6999999999999993</v>
      </c>
      <c r="M41" s="11">
        <f t="shared" si="15"/>
        <v>11</v>
      </c>
      <c r="N41" s="11">
        <f t="shared" si="16"/>
        <v>11.2</v>
      </c>
      <c r="O41" s="11">
        <f t="shared" si="17"/>
        <v>8</v>
      </c>
      <c r="P41" s="11">
        <f t="shared" si="18"/>
        <v>20.149999999999999</v>
      </c>
      <c r="Q41" s="11">
        <f t="shared" si="19"/>
        <v>13</v>
      </c>
      <c r="HP41" s="24"/>
    </row>
    <row r="42" spans="1:224" s="23" customFormat="1" ht="18.75" x14ac:dyDescent="0.3">
      <c r="A42" s="64">
        <v>111</v>
      </c>
      <c r="B42" s="58" t="s">
        <v>137</v>
      </c>
      <c r="C42" s="88" t="s">
        <v>20</v>
      </c>
      <c r="D42" s="4">
        <v>8.9499999999999993</v>
      </c>
      <c r="E42" s="79">
        <f t="shared" si="10"/>
        <v>10</v>
      </c>
      <c r="F42" s="4">
        <v>11.7</v>
      </c>
      <c r="G42" s="79">
        <f t="shared" si="11"/>
        <v>4</v>
      </c>
      <c r="H42" s="4">
        <f t="shared" si="12"/>
        <v>20.65</v>
      </c>
      <c r="I42" s="2">
        <f t="shared" si="13"/>
        <v>8</v>
      </c>
      <c r="K42" s="25">
        <v>16</v>
      </c>
      <c r="L42" s="11">
        <f t="shared" si="14"/>
        <v>8.6</v>
      </c>
      <c r="M42" s="11">
        <f t="shared" si="15"/>
        <v>12</v>
      </c>
      <c r="N42" s="11">
        <f t="shared" si="16"/>
        <v>11.1</v>
      </c>
      <c r="O42" s="11">
        <f t="shared" si="17"/>
        <v>9</v>
      </c>
      <c r="P42" s="11">
        <f t="shared" si="18"/>
        <v>19.600000000000001</v>
      </c>
      <c r="Q42" s="11">
        <f t="shared" si="19"/>
        <v>14</v>
      </c>
      <c r="HP42" s="24"/>
    </row>
    <row r="43" spans="1:224" s="23" customFormat="1" ht="18.75" x14ac:dyDescent="0.3">
      <c r="A43" s="64">
        <v>112</v>
      </c>
      <c r="B43" s="58" t="s">
        <v>138</v>
      </c>
      <c r="C43" s="88" t="s">
        <v>20</v>
      </c>
      <c r="D43" s="4">
        <v>8.9499999999999993</v>
      </c>
      <c r="E43" s="79">
        <f t="shared" si="10"/>
        <v>10</v>
      </c>
      <c r="F43" s="4">
        <v>11.2</v>
      </c>
      <c r="G43" s="79">
        <f t="shared" si="11"/>
        <v>8</v>
      </c>
      <c r="H43" s="4">
        <f t="shared" si="12"/>
        <v>20.149999999999999</v>
      </c>
      <c r="I43" s="2">
        <f t="shared" si="13"/>
        <v>13</v>
      </c>
      <c r="K43" s="25">
        <v>17</v>
      </c>
      <c r="L43" s="11">
        <f t="shared" si="14"/>
        <v>7.25</v>
      </c>
      <c r="M43" s="11">
        <f t="shared" si="15"/>
        <v>13</v>
      </c>
      <c r="N43" s="11">
        <f t="shared" si="16"/>
        <v>11</v>
      </c>
      <c r="O43" s="11">
        <f t="shared" si="17"/>
        <v>10</v>
      </c>
      <c r="P43" s="11">
        <f t="shared" si="18"/>
        <v>18.850000000000001</v>
      </c>
      <c r="Q43" s="11">
        <f t="shared" si="19"/>
        <v>15</v>
      </c>
      <c r="HP43" s="24"/>
    </row>
    <row r="44" spans="1:224" s="23" customFormat="1" ht="19.5" thickBot="1" x14ac:dyDescent="0.35">
      <c r="A44" s="65">
        <v>113</v>
      </c>
      <c r="B44" s="68" t="s">
        <v>139</v>
      </c>
      <c r="C44" s="89" t="s">
        <v>12</v>
      </c>
      <c r="D44" s="5">
        <v>9.1999999999999993</v>
      </c>
      <c r="E44" s="80">
        <f t="shared" si="10"/>
        <v>7</v>
      </c>
      <c r="F44" s="5">
        <v>12</v>
      </c>
      <c r="G44" s="80">
        <f t="shared" si="11"/>
        <v>1</v>
      </c>
      <c r="H44" s="5">
        <f t="shared" si="12"/>
        <v>21.2</v>
      </c>
      <c r="I44" s="3">
        <f t="shared" si="13"/>
        <v>6</v>
      </c>
      <c r="K44" s="25">
        <v>18</v>
      </c>
      <c r="L44" s="11">
        <f t="shared" si="14"/>
        <v>6.8</v>
      </c>
      <c r="M44" s="11">
        <f t="shared" si="15"/>
        <v>14</v>
      </c>
      <c r="N44" s="11">
        <f t="shared" si="16"/>
        <v>10.9</v>
      </c>
      <c r="O44" s="11">
        <f t="shared" si="17"/>
        <v>11</v>
      </c>
      <c r="P44" s="11">
        <f t="shared" si="18"/>
        <v>17.8</v>
      </c>
      <c r="Q44" s="11">
        <f t="shared" si="19"/>
        <v>16</v>
      </c>
      <c r="HP44" s="29"/>
    </row>
  </sheetData>
  <mergeCells count="6">
    <mergeCell ref="D25:E25"/>
    <mergeCell ref="F25:G25"/>
    <mergeCell ref="H25:I25"/>
    <mergeCell ref="D2:E2"/>
    <mergeCell ref="F2:G2"/>
    <mergeCell ref="H2:I2"/>
  </mergeCells>
  <phoneticPr fontId="4" type="noConversion"/>
  <conditionalFormatting sqref="F1:G1 H2:I3 D4:I22 D27:I44">
    <cfRule type="cellIs" dxfId="20" priority="52" stopIfTrue="1" operator="equal">
      <formula>1</formula>
    </cfRule>
    <cfRule type="cellIs" dxfId="19" priority="53" stopIfTrue="1" operator="equal">
      <formula>2</formula>
    </cfRule>
    <cfRule type="cellIs" dxfId="18" priority="54" stopIfTrue="1" operator="equal">
      <formula>3</formula>
    </cfRule>
  </conditionalFormatting>
  <conditionalFormatting sqref="H26:I26">
    <cfRule type="cellIs" dxfId="17" priority="28" stopIfTrue="1" operator="equal">
      <formula>1</formula>
    </cfRule>
    <cfRule type="cellIs" dxfId="16" priority="29" stopIfTrue="1" operator="equal">
      <formula>2</formula>
    </cfRule>
    <cfRule type="cellIs" dxfId="15" priority="30" stopIfTrue="1" operator="equal">
      <formula>3</formula>
    </cfRule>
  </conditionalFormatting>
  <conditionalFormatting sqref="D26:G26">
    <cfRule type="cellIs" dxfId="14" priority="22" stopIfTrue="1" operator="equal">
      <formula>1</formula>
    </cfRule>
    <cfRule type="cellIs" dxfId="13" priority="23" stopIfTrue="1" operator="equal">
      <formula>2</formula>
    </cfRule>
    <cfRule type="cellIs" dxfId="12" priority="24" stopIfTrue="1" operator="equal">
      <formula>3</formula>
    </cfRule>
  </conditionalFormatting>
  <conditionalFormatting sqref="D3:G3">
    <cfRule type="cellIs" dxfId="11" priority="19" stopIfTrue="1" operator="equal">
      <formula>1</formula>
    </cfRule>
    <cfRule type="cellIs" dxfId="10" priority="20" stopIfTrue="1" operator="equal">
      <formula>2</formula>
    </cfRule>
    <cfRule type="cellIs" dxfId="9" priority="21" stopIfTrue="1" operator="equal">
      <formula>3</formula>
    </cfRule>
  </conditionalFormatting>
  <printOptions horizontalCentered="1"/>
  <pageMargins left="0.31496062992125984" right="0.23622047244094491" top="0.98425196850393704" bottom="0.98425196850393704" header="0.51181102362204722" footer="0.51181102362204722"/>
  <pageSetup paperSize="9" scale="60" orientation="portrait" horizontalDpi="360" verticalDpi="360" r:id="rId1"/>
  <headerFooter alignWithMargins="0">
    <oddHeader>&amp;C&amp;24FRANK WILLIAMS COMPETITION 2017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V40"/>
  <sheetViews>
    <sheetView tabSelected="1" topLeftCell="A10" zoomScale="70" zoomScaleNormal="70" zoomScalePageLayoutView="70" workbookViewId="0">
      <selection activeCell="B16" sqref="B16"/>
    </sheetView>
  </sheetViews>
  <sheetFormatPr defaultColWidth="9.140625" defaultRowHeight="18" x14ac:dyDescent="0.2"/>
  <cols>
    <col min="1" max="1" width="6.85546875" style="34" customWidth="1"/>
    <col min="2" max="2" width="35.7109375" style="34" customWidth="1"/>
    <col min="3" max="3" width="20.85546875" style="35" customWidth="1"/>
    <col min="4" max="4" width="17" style="35" customWidth="1"/>
    <col min="5" max="5" width="9.28515625" style="34" bestFit="1" customWidth="1"/>
    <col min="6" max="6" width="17.140625" style="35" customWidth="1"/>
    <col min="7" max="7" width="9.42578125" style="35" bestFit="1" customWidth="1"/>
    <col min="8" max="8" width="17.140625" style="36" customWidth="1"/>
    <col min="9" max="9" width="9.5703125" style="35" bestFit="1" customWidth="1"/>
    <col min="10" max="10" width="12" style="34" customWidth="1"/>
    <col min="11" max="11" width="10.7109375" style="34" hidden="1" customWidth="1"/>
    <col min="12" max="12" width="11.85546875" style="34" hidden="1" customWidth="1"/>
    <col min="13" max="13" width="11.140625" style="34" hidden="1" customWidth="1"/>
    <col min="14" max="17" width="9.140625" style="34" hidden="1" customWidth="1"/>
    <col min="18" max="18" width="9.140625" style="34" customWidth="1"/>
    <col min="19" max="20" width="9.140625" style="34"/>
    <col min="21" max="56" width="10.7109375" style="34" customWidth="1"/>
    <col min="57" max="230" width="9.140625" style="34"/>
    <col min="231" max="16384" width="9.140625" style="37"/>
  </cols>
  <sheetData>
    <row r="1" spans="1:230" s="39" customFormat="1" ht="38.25" thickBot="1" x14ac:dyDescent="0.25">
      <c r="A1" s="48" t="s">
        <v>140</v>
      </c>
      <c r="B1" s="49"/>
      <c r="C1" s="50"/>
      <c r="D1" s="50"/>
      <c r="E1" s="49"/>
      <c r="F1" s="50"/>
      <c r="G1" s="50"/>
      <c r="H1" s="51"/>
      <c r="I1" s="52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</row>
    <row r="2" spans="1:230" s="14" customFormat="1" ht="32.25" customHeight="1" thickBot="1" x14ac:dyDescent="0.25">
      <c r="A2" s="6" t="s">
        <v>6</v>
      </c>
      <c r="B2" s="7" t="s">
        <v>5</v>
      </c>
      <c r="C2" s="8" t="s">
        <v>3</v>
      </c>
      <c r="D2" s="118" t="s">
        <v>1</v>
      </c>
      <c r="E2" s="119"/>
      <c r="F2" s="118" t="s">
        <v>0</v>
      </c>
      <c r="G2" s="119"/>
      <c r="H2" s="116" t="s">
        <v>2</v>
      </c>
      <c r="I2" s="117"/>
      <c r="K2" s="15"/>
      <c r="L2" s="15" t="s">
        <v>1</v>
      </c>
      <c r="M2" s="15"/>
      <c r="N2" s="14" t="s">
        <v>0</v>
      </c>
      <c r="P2" s="14" t="s">
        <v>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HS2" s="16"/>
    </row>
    <row r="3" spans="1:230" s="18" customFormat="1" ht="18.75" thickBot="1" x14ac:dyDescent="0.25">
      <c r="A3" s="60" t="s">
        <v>4</v>
      </c>
      <c r="B3" s="61"/>
      <c r="C3" s="56"/>
      <c r="D3" s="33" t="s">
        <v>13</v>
      </c>
      <c r="E3" s="10" t="s">
        <v>7</v>
      </c>
      <c r="F3" s="33" t="s">
        <v>13</v>
      </c>
      <c r="G3" s="10" t="s">
        <v>7</v>
      </c>
      <c r="H3" s="81" t="s">
        <v>8</v>
      </c>
      <c r="I3" s="10" t="s">
        <v>7</v>
      </c>
      <c r="HS3" s="19"/>
    </row>
    <row r="4" spans="1:230" s="23" customFormat="1" ht="18.75" x14ac:dyDescent="0.3">
      <c r="A4" s="72">
        <v>114</v>
      </c>
      <c r="B4" s="73" t="s">
        <v>141</v>
      </c>
      <c r="C4" s="92" t="s">
        <v>12</v>
      </c>
      <c r="D4" s="53">
        <v>0</v>
      </c>
      <c r="E4" s="78">
        <f>VLOOKUP(D4,L$4:M$12,2,FALSE)</f>
        <v>8</v>
      </c>
      <c r="F4" s="53">
        <v>0</v>
      </c>
      <c r="G4" s="78">
        <f>VLOOKUP(F4,N$4:O$12,2,FALSE)</f>
        <v>7</v>
      </c>
      <c r="H4" s="53">
        <f>F4+D4</f>
        <v>0</v>
      </c>
      <c r="I4" s="32">
        <f>VLOOKUP(H4,P$4:Q$12,2,FALSE)</f>
        <v>9</v>
      </c>
      <c r="K4" s="25">
        <v>1</v>
      </c>
      <c r="L4" s="34">
        <f>LARGE(D$4:D$12,$K4)</f>
        <v>11.1</v>
      </c>
      <c r="M4" s="34">
        <f>IF(L4=L3,M3,M3+1)</f>
        <v>1</v>
      </c>
      <c r="N4" s="34">
        <f>LARGE(F$4:F$12,$K4)</f>
        <v>12</v>
      </c>
      <c r="O4" s="34">
        <f>IF(N4=N3,O3,O3+1)</f>
        <v>1</v>
      </c>
      <c r="P4" s="34">
        <f>LARGE(H$4:H$12,$K4)</f>
        <v>22.799999999999997</v>
      </c>
      <c r="Q4" s="34">
        <f>IF(P4=P3,Q3,Q3+1)</f>
        <v>1</v>
      </c>
      <c r="HS4" s="24"/>
    </row>
    <row r="5" spans="1:230" s="23" customFormat="1" ht="18.75" x14ac:dyDescent="0.3">
      <c r="A5" s="74">
        <v>115</v>
      </c>
      <c r="B5" s="70" t="s">
        <v>142</v>
      </c>
      <c r="C5" s="93" t="s">
        <v>12</v>
      </c>
      <c r="D5" s="4">
        <v>10.7</v>
      </c>
      <c r="E5" s="79">
        <f t="shared" ref="E5:E12" si="0">VLOOKUP(D5,L$4:M$12,2,FALSE)</f>
        <v>3</v>
      </c>
      <c r="F5" s="4">
        <v>11.7</v>
      </c>
      <c r="G5" s="79">
        <f t="shared" ref="G5:G12" si="1">VLOOKUP(F5,N$4:O$12,2,FALSE)</f>
        <v>4</v>
      </c>
      <c r="H5" s="4">
        <f t="shared" ref="H5:H12" si="2">F5+D5</f>
        <v>22.4</v>
      </c>
      <c r="I5" s="2">
        <f t="shared" ref="I5:I12" si="3">VLOOKUP(H5,P$4:Q$12,2,FALSE)</f>
        <v>4</v>
      </c>
      <c r="K5" s="25">
        <v>2</v>
      </c>
      <c r="L5" s="34">
        <f t="shared" ref="L5:L12" si="4">LARGE(D$4:D$12,$K5)</f>
        <v>10.8</v>
      </c>
      <c r="M5" s="34">
        <f t="shared" ref="M5:M12" si="5">IF(L5=L4,M4,M4+1)</f>
        <v>2</v>
      </c>
      <c r="N5" s="34">
        <f t="shared" ref="N5:N12" si="6">LARGE(F$4:F$12,$K5)</f>
        <v>11.9</v>
      </c>
      <c r="O5" s="34">
        <f t="shared" ref="O5:O12" si="7">IF(N5=N4,O4,O4+1)</f>
        <v>2</v>
      </c>
      <c r="P5" s="34">
        <f t="shared" ref="P5:P12" si="8">LARGE(H$4:H$12,$K5)</f>
        <v>22.700000000000003</v>
      </c>
      <c r="Q5" s="34">
        <f t="shared" ref="Q5:Q12" si="9">IF(P5=P4,Q4,Q4+1)</f>
        <v>2</v>
      </c>
      <c r="HS5" s="24"/>
    </row>
    <row r="6" spans="1:230" s="23" customFormat="1" ht="18.75" x14ac:dyDescent="0.3">
      <c r="A6" s="74">
        <v>116</v>
      </c>
      <c r="B6" s="70" t="s">
        <v>143</v>
      </c>
      <c r="C6" s="93" t="s">
        <v>12</v>
      </c>
      <c r="D6" s="4">
        <v>10.8</v>
      </c>
      <c r="E6" s="79">
        <f t="shared" si="0"/>
        <v>2</v>
      </c>
      <c r="F6" s="4">
        <v>11.8</v>
      </c>
      <c r="G6" s="79">
        <f t="shared" si="1"/>
        <v>3</v>
      </c>
      <c r="H6" s="4">
        <f t="shared" si="2"/>
        <v>22.6</v>
      </c>
      <c r="I6" s="2">
        <f t="shared" si="3"/>
        <v>3</v>
      </c>
      <c r="K6" s="25">
        <v>3</v>
      </c>
      <c r="L6" s="34">
        <f t="shared" si="4"/>
        <v>10.8</v>
      </c>
      <c r="M6" s="34">
        <f t="shared" si="5"/>
        <v>2</v>
      </c>
      <c r="N6" s="34">
        <f t="shared" si="6"/>
        <v>11.8</v>
      </c>
      <c r="O6" s="34">
        <f t="shared" si="7"/>
        <v>3</v>
      </c>
      <c r="P6" s="34">
        <f t="shared" si="8"/>
        <v>22.6</v>
      </c>
      <c r="Q6" s="34">
        <f t="shared" si="9"/>
        <v>3</v>
      </c>
      <c r="HS6" s="24"/>
    </row>
    <row r="7" spans="1:230" s="23" customFormat="1" ht="18.75" x14ac:dyDescent="0.3">
      <c r="A7" s="74">
        <v>117</v>
      </c>
      <c r="B7" s="70" t="s">
        <v>144</v>
      </c>
      <c r="C7" s="93" t="s">
        <v>10</v>
      </c>
      <c r="D7" s="4">
        <v>11.1</v>
      </c>
      <c r="E7" s="79">
        <f t="shared" si="0"/>
        <v>1</v>
      </c>
      <c r="F7" s="4">
        <v>11.7</v>
      </c>
      <c r="G7" s="79">
        <f t="shared" si="1"/>
        <v>4</v>
      </c>
      <c r="H7" s="4">
        <f t="shared" si="2"/>
        <v>22.799999999999997</v>
      </c>
      <c r="I7" s="2">
        <f t="shared" si="3"/>
        <v>1</v>
      </c>
      <c r="K7" s="25">
        <v>4</v>
      </c>
      <c r="L7" s="34">
        <f t="shared" si="4"/>
        <v>10.7</v>
      </c>
      <c r="M7" s="34">
        <f t="shared" si="5"/>
        <v>3</v>
      </c>
      <c r="N7" s="34">
        <f t="shared" si="6"/>
        <v>11.8</v>
      </c>
      <c r="O7" s="34">
        <f t="shared" si="7"/>
        <v>3</v>
      </c>
      <c r="P7" s="34">
        <f t="shared" si="8"/>
        <v>22.4</v>
      </c>
      <c r="Q7" s="34">
        <f t="shared" si="9"/>
        <v>4</v>
      </c>
      <c r="HS7" s="24"/>
    </row>
    <row r="8" spans="1:230" s="23" customFormat="1" ht="18.75" x14ac:dyDescent="0.3">
      <c r="A8" s="74">
        <v>118</v>
      </c>
      <c r="B8" s="71" t="s">
        <v>145</v>
      </c>
      <c r="C8" s="93" t="s">
        <v>10</v>
      </c>
      <c r="D8" s="4">
        <v>10.8</v>
      </c>
      <c r="E8" s="79">
        <f t="shared" si="0"/>
        <v>2</v>
      </c>
      <c r="F8" s="4">
        <v>11.9</v>
      </c>
      <c r="G8" s="79">
        <f t="shared" si="1"/>
        <v>2</v>
      </c>
      <c r="H8" s="4">
        <f t="shared" si="2"/>
        <v>22.700000000000003</v>
      </c>
      <c r="I8" s="2">
        <f t="shared" si="3"/>
        <v>2</v>
      </c>
      <c r="K8" s="25">
        <v>5</v>
      </c>
      <c r="L8" s="34">
        <f t="shared" si="4"/>
        <v>10.5</v>
      </c>
      <c r="M8" s="34">
        <f t="shared" si="5"/>
        <v>4</v>
      </c>
      <c r="N8" s="34">
        <f t="shared" si="6"/>
        <v>11.7</v>
      </c>
      <c r="O8" s="34">
        <f t="shared" si="7"/>
        <v>4</v>
      </c>
      <c r="P8" s="34">
        <f t="shared" si="8"/>
        <v>22.3</v>
      </c>
      <c r="Q8" s="34">
        <f t="shared" si="9"/>
        <v>5</v>
      </c>
      <c r="HS8" s="24"/>
    </row>
    <row r="9" spans="1:230" s="23" customFormat="1" ht="18.75" x14ac:dyDescent="0.3">
      <c r="A9" s="74">
        <v>119</v>
      </c>
      <c r="B9" s="71" t="s">
        <v>146</v>
      </c>
      <c r="C9" s="93" t="s">
        <v>42</v>
      </c>
      <c r="D9" s="4">
        <v>10.5</v>
      </c>
      <c r="E9" s="79">
        <f t="shared" si="0"/>
        <v>4</v>
      </c>
      <c r="F9" s="4">
        <v>11.6</v>
      </c>
      <c r="G9" s="79">
        <f t="shared" si="1"/>
        <v>5</v>
      </c>
      <c r="H9" s="4">
        <f t="shared" si="2"/>
        <v>22.1</v>
      </c>
      <c r="I9" s="2">
        <f t="shared" si="3"/>
        <v>6</v>
      </c>
      <c r="K9" s="25">
        <v>6</v>
      </c>
      <c r="L9" s="34">
        <f t="shared" si="4"/>
        <v>10.3</v>
      </c>
      <c r="M9" s="34">
        <f t="shared" si="5"/>
        <v>5</v>
      </c>
      <c r="N9" s="34">
        <f t="shared" si="6"/>
        <v>11.7</v>
      </c>
      <c r="O9" s="34">
        <f t="shared" si="7"/>
        <v>4</v>
      </c>
      <c r="P9" s="34">
        <f t="shared" si="8"/>
        <v>22.1</v>
      </c>
      <c r="Q9" s="34">
        <f t="shared" si="9"/>
        <v>6</v>
      </c>
      <c r="HS9" s="24"/>
    </row>
    <row r="10" spans="1:230" s="23" customFormat="1" ht="18.75" x14ac:dyDescent="0.3">
      <c r="A10" s="74">
        <v>120</v>
      </c>
      <c r="B10" s="71" t="s">
        <v>147</v>
      </c>
      <c r="C10" s="93" t="s">
        <v>9</v>
      </c>
      <c r="D10" s="4">
        <v>10.3</v>
      </c>
      <c r="E10" s="79">
        <f t="shared" si="0"/>
        <v>5</v>
      </c>
      <c r="F10" s="4">
        <v>12</v>
      </c>
      <c r="G10" s="79">
        <f t="shared" si="1"/>
        <v>1</v>
      </c>
      <c r="H10" s="4">
        <f t="shared" si="2"/>
        <v>22.3</v>
      </c>
      <c r="I10" s="2">
        <f t="shared" si="3"/>
        <v>5</v>
      </c>
      <c r="K10" s="25">
        <v>7</v>
      </c>
      <c r="L10" s="34">
        <f t="shared" si="4"/>
        <v>9.8000000000000007</v>
      </c>
      <c r="M10" s="34">
        <f t="shared" si="5"/>
        <v>6</v>
      </c>
      <c r="N10" s="34">
        <f t="shared" si="6"/>
        <v>11.6</v>
      </c>
      <c r="O10" s="34">
        <f t="shared" si="7"/>
        <v>5</v>
      </c>
      <c r="P10" s="34">
        <f t="shared" si="8"/>
        <v>21.3</v>
      </c>
      <c r="Q10" s="34">
        <f t="shared" si="9"/>
        <v>7</v>
      </c>
      <c r="HS10" s="24"/>
    </row>
    <row r="11" spans="1:230" s="23" customFormat="1" ht="18.75" x14ac:dyDescent="0.3">
      <c r="A11" s="74">
        <v>121</v>
      </c>
      <c r="B11" s="71" t="s">
        <v>148</v>
      </c>
      <c r="C11" s="93" t="s">
        <v>9</v>
      </c>
      <c r="D11" s="4">
        <v>9.8000000000000007</v>
      </c>
      <c r="E11" s="79">
        <f t="shared" si="0"/>
        <v>6</v>
      </c>
      <c r="F11" s="4">
        <v>11.5</v>
      </c>
      <c r="G11" s="79">
        <f t="shared" si="1"/>
        <v>6</v>
      </c>
      <c r="H11" s="4">
        <f t="shared" si="2"/>
        <v>21.3</v>
      </c>
      <c r="I11" s="2">
        <f t="shared" si="3"/>
        <v>7</v>
      </c>
      <c r="K11" s="25">
        <v>8</v>
      </c>
      <c r="L11" s="34">
        <f t="shared" si="4"/>
        <v>8.6999999999999993</v>
      </c>
      <c r="M11" s="34">
        <f t="shared" si="5"/>
        <v>7</v>
      </c>
      <c r="N11" s="34">
        <f t="shared" si="6"/>
        <v>11.5</v>
      </c>
      <c r="O11" s="34">
        <f t="shared" si="7"/>
        <v>6</v>
      </c>
      <c r="P11" s="34">
        <f t="shared" si="8"/>
        <v>20.5</v>
      </c>
      <c r="Q11" s="34">
        <f t="shared" si="9"/>
        <v>8</v>
      </c>
      <c r="HS11" s="24"/>
    </row>
    <row r="12" spans="1:230" s="23" customFormat="1" ht="18" customHeight="1" thickBot="1" x14ac:dyDescent="0.35">
      <c r="A12" s="75">
        <v>122</v>
      </c>
      <c r="B12" s="114" t="s">
        <v>149</v>
      </c>
      <c r="C12" s="115" t="s">
        <v>9</v>
      </c>
      <c r="D12" s="5">
        <v>8.6999999999999993</v>
      </c>
      <c r="E12" s="80">
        <f t="shared" si="0"/>
        <v>7</v>
      </c>
      <c r="F12" s="5">
        <v>11.8</v>
      </c>
      <c r="G12" s="80">
        <f t="shared" si="1"/>
        <v>3</v>
      </c>
      <c r="H12" s="5">
        <f t="shared" si="2"/>
        <v>20.5</v>
      </c>
      <c r="I12" s="3">
        <f t="shared" si="3"/>
        <v>8</v>
      </c>
      <c r="K12" s="25">
        <v>9</v>
      </c>
      <c r="L12" s="34">
        <f t="shared" si="4"/>
        <v>0</v>
      </c>
      <c r="M12" s="34">
        <f t="shared" si="5"/>
        <v>8</v>
      </c>
      <c r="N12" s="34">
        <f t="shared" si="6"/>
        <v>0</v>
      </c>
      <c r="O12" s="34">
        <f t="shared" si="7"/>
        <v>7</v>
      </c>
      <c r="P12" s="34">
        <f t="shared" si="8"/>
        <v>0</v>
      </c>
      <c r="Q12" s="34">
        <f t="shared" si="9"/>
        <v>9</v>
      </c>
      <c r="HS12" s="24"/>
    </row>
    <row r="13" spans="1:230" s="23" customFormat="1" x14ac:dyDescent="0.2">
      <c r="A13" s="30"/>
      <c r="B13" s="30"/>
      <c r="C13" s="40"/>
      <c r="D13" s="27"/>
      <c r="E13" s="28"/>
      <c r="F13" s="27"/>
      <c r="G13" s="28"/>
      <c r="H13" s="27"/>
      <c r="I13" s="28"/>
      <c r="K13" s="25"/>
      <c r="L13" s="34"/>
      <c r="M13" s="34"/>
      <c r="N13" s="34"/>
      <c r="O13" s="34"/>
      <c r="P13" s="34"/>
      <c r="Q13" s="34"/>
      <c r="HS13" s="29"/>
    </row>
    <row r="14" spans="1:230" ht="18.75" thickBot="1" x14ac:dyDescent="0.25"/>
    <row r="15" spans="1:230" ht="38.25" thickBot="1" x14ac:dyDescent="0.25">
      <c r="A15" s="48" t="s">
        <v>150</v>
      </c>
      <c r="B15" s="49"/>
      <c r="C15" s="50"/>
      <c r="D15" s="50"/>
      <c r="E15" s="49"/>
      <c r="F15" s="50"/>
      <c r="G15" s="50"/>
      <c r="H15" s="51"/>
      <c r="I15" s="52"/>
      <c r="J15" s="38"/>
      <c r="K15" s="38"/>
      <c r="L15" s="38"/>
      <c r="M15" s="38"/>
      <c r="N15" s="38"/>
      <c r="O15" s="38"/>
      <c r="P15" s="38"/>
      <c r="Q15" s="38"/>
    </row>
    <row r="16" spans="1:230" ht="18.75" thickBot="1" x14ac:dyDescent="0.25">
      <c r="A16" s="6" t="s">
        <v>6</v>
      </c>
      <c r="B16" s="7" t="s">
        <v>5</v>
      </c>
      <c r="C16" s="8" t="s">
        <v>3</v>
      </c>
      <c r="D16" s="118" t="s">
        <v>1</v>
      </c>
      <c r="E16" s="119"/>
      <c r="F16" s="118" t="s">
        <v>0</v>
      </c>
      <c r="G16" s="119"/>
      <c r="H16" s="116" t="s">
        <v>2</v>
      </c>
      <c r="I16" s="117"/>
      <c r="J16" s="14"/>
      <c r="K16" s="15"/>
      <c r="L16" s="15" t="s">
        <v>1</v>
      </c>
      <c r="M16" s="15"/>
      <c r="N16" s="14" t="s">
        <v>0</v>
      </c>
      <c r="O16" s="14"/>
      <c r="P16" s="14" t="s">
        <v>2</v>
      </c>
      <c r="Q16" s="14"/>
    </row>
    <row r="17" spans="1:17" ht="18.75" thickBot="1" x14ac:dyDescent="0.25">
      <c r="A17" s="60" t="s">
        <v>4</v>
      </c>
      <c r="B17" s="61"/>
      <c r="C17" s="56"/>
      <c r="D17" s="33" t="s">
        <v>13</v>
      </c>
      <c r="E17" s="10" t="s">
        <v>7</v>
      </c>
      <c r="F17" s="33" t="s">
        <v>13</v>
      </c>
      <c r="G17" s="10" t="s">
        <v>7</v>
      </c>
      <c r="H17" s="81" t="s">
        <v>8</v>
      </c>
      <c r="I17" s="10" t="s">
        <v>7</v>
      </c>
      <c r="J17" s="18"/>
      <c r="K17" s="18"/>
      <c r="L17" s="18"/>
      <c r="M17" s="18"/>
      <c r="N17" s="18"/>
      <c r="O17" s="18"/>
      <c r="P17" s="18"/>
      <c r="Q17" s="18"/>
    </row>
    <row r="18" spans="1:17" ht="18.75" x14ac:dyDescent="0.3">
      <c r="A18" s="72">
        <v>125</v>
      </c>
      <c r="B18" s="73" t="s">
        <v>151</v>
      </c>
      <c r="C18" s="92" t="s">
        <v>42</v>
      </c>
      <c r="D18" s="53">
        <v>8.6</v>
      </c>
      <c r="E18" s="78">
        <f>VLOOKUP(D18,L$18:M$29,2,FALSE)</f>
        <v>6</v>
      </c>
      <c r="F18" s="53">
        <v>10</v>
      </c>
      <c r="G18" s="78">
        <f>VLOOKUP(F18,N$18:O$29,2,FALSE)</f>
        <v>8</v>
      </c>
      <c r="H18" s="53">
        <f>F18+D18</f>
        <v>18.600000000000001</v>
      </c>
      <c r="I18" s="32">
        <f>VLOOKUP(H18,P$18:Q$29,2,FALSE)</f>
        <v>9</v>
      </c>
      <c r="J18" s="23"/>
      <c r="K18" s="25">
        <v>1</v>
      </c>
      <c r="L18" s="34">
        <f>LARGE(D$18:D$29,$K18)</f>
        <v>10</v>
      </c>
      <c r="M18" s="34">
        <f>IF(L18=L17,M17,M17+1)</f>
        <v>1</v>
      </c>
      <c r="N18" s="34">
        <f>LARGE(F$18:F$29,$K18)</f>
        <v>12</v>
      </c>
      <c r="O18" s="34">
        <f>IF(N18=N17,O17,O17+1)</f>
        <v>1</v>
      </c>
      <c r="P18" s="34">
        <f>LARGE(H$18:H$29,$K18)</f>
        <v>21.6</v>
      </c>
      <c r="Q18" s="34">
        <f>IF(P18=P17,Q17,Q17+1)</f>
        <v>1</v>
      </c>
    </row>
    <row r="19" spans="1:17" ht="18.75" x14ac:dyDescent="0.3">
      <c r="A19" s="74">
        <v>126</v>
      </c>
      <c r="B19" s="70" t="s">
        <v>152</v>
      </c>
      <c r="C19" s="93" t="s">
        <v>42</v>
      </c>
      <c r="D19" s="4">
        <v>7.35</v>
      </c>
      <c r="E19" s="79">
        <f t="shared" ref="E19:E29" si="10">VLOOKUP(D19,L$18:M$29,2,FALSE)</f>
        <v>9</v>
      </c>
      <c r="F19" s="4">
        <v>10</v>
      </c>
      <c r="G19" s="79">
        <f t="shared" ref="G19:G29" si="11">VLOOKUP(F19,N$18:O$29,2,FALSE)</f>
        <v>8</v>
      </c>
      <c r="H19" s="4">
        <f t="shared" ref="H19:H29" si="12">F19+D19</f>
        <v>17.350000000000001</v>
      </c>
      <c r="I19" s="2">
        <f t="shared" ref="I19:I29" si="13">VLOOKUP(H19,P$18:Q$29,2,FALSE)</f>
        <v>11</v>
      </c>
      <c r="J19" s="23"/>
      <c r="K19" s="25">
        <v>2</v>
      </c>
      <c r="L19" s="34">
        <f t="shared" ref="L19:L29" si="14">LARGE(D$18:D$29,$K19)</f>
        <v>9.35</v>
      </c>
      <c r="M19" s="34">
        <f t="shared" ref="M19:M29" si="15">IF(L19=L18,M18,M18+1)</f>
        <v>2</v>
      </c>
      <c r="N19" s="34">
        <f t="shared" ref="N19:N29" si="16">LARGE(F$18:F$29,$K19)</f>
        <v>11.8</v>
      </c>
      <c r="O19" s="34">
        <f t="shared" ref="O19:O29" si="17">IF(N19=N18,O18,O18+1)</f>
        <v>2</v>
      </c>
      <c r="P19" s="34">
        <f t="shared" ref="P19:P29" si="18">LARGE(H$18:H$29,$K19)</f>
        <v>21</v>
      </c>
      <c r="Q19" s="34">
        <f t="shared" ref="Q19:Q29" si="19">IF(P19=P18,Q18,Q18+1)</f>
        <v>2</v>
      </c>
    </row>
    <row r="20" spans="1:17" ht="18.75" x14ac:dyDescent="0.3">
      <c r="A20" s="74">
        <v>127</v>
      </c>
      <c r="B20" s="70" t="s">
        <v>153</v>
      </c>
      <c r="C20" s="93" t="s">
        <v>42</v>
      </c>
      <c r="D20" s="4">
        <v>7.1</v>
      </c>
      <c r="E20" s="79">
        <f t="shared" si="10"/>
        <v>10</v>
      </c>
      <c r="F20" s="4">
        <v>10</v>
      </c>
      <c r="G20" s="79">
        <f t="shared" si="11"/>
        <v>8</v>
      </c>
      <c r="H20" s="4">
        <f t="shared" si="12"/>
        <v>17.100000000000001</v>
      </c>
      <c r="I20" s="2">
        <f t="shared" si="13"/>
        <v>12</v>
      </c>
      <c r="J20" s="23"/>
      <c r="K20" s="25">
        <v>3</v>
      </c>
      <c r="L20" s="34">
        <f t="shared" si="14"/>
        <v>9</v>
      </c>
      <c r="M20" s="34">
        <f t="shared" si="15"/>
        <v>3</v>
      </c>
      <c r="N20" s="34">
        <f t="shared" si="16"/>
        <v>11.7</v>
      </c>
      <c r="O20" s="34">
        <f t="shared" si="17"/>
        <v>3</v>
      </c>
      <c r="P20" s="34">
        <f t="shared" si="18"/>
        <v>20.65</v>
      </c>
      <c r="Q20" s="34">
        <f t="shared" si="19"/>
        <v>3</v>
      </c>
    </row>
    <row r="21" spans="1:17" ht="18.75" x14ac:dyDescent="0.3">
      <c r="A21" s="74">
        <v>128</v>
      </c>
      <c r="B21" s="70" t="s">
        <v>154</v>
      </c>
      <c r="C21" s="93" t="s">
        <v>42</v>
      </c>
      <c r="D21" s="4">
        <v>7.95</v>
      </c>
      <c r="E21" s="79">
        <f t="shared" si="10"/>
        <v>8</v>
      </c>
      <c r="F21" s="4">
        <v>11</v>
      </c>
      <c r="G21" s="79">
        <f t="shared" si="11"/>
        <v>6</v>
      </c>
      <c r="H21" s="4">
        <f t="shared" si="12"/>
        <v>18.95</v>
      </c>
      <c r="I21" s="2">
        <f t="shared" si="13"/>
        <v>8</v>
      </c>
      <c r="J21" s="23"/>
      <c r="K21" s="25">
        <v>4</v>
      </c>
      <c r="L21" s="34">
        <f t="shared" si="14"/>
        <v>9</v>
      </c>
      <c r="M21" s="34">
        <f t="shared" si="15"/>
        <v>3</v>
      </c>
      <c r="N21" s="34">
        <f t="shared" si="16"/>
        <v>11.6</v>
      </c>
      <c r="O21" s="34">
        <f t="shared" si="17"/>
        <v>4</v>
      </c>
      <c r="P21" s="34">
        <f t="shared" si="18"/>
        <v>20.45</v>
      </c>
      <c r="Q21" s="34">
        <f t="shared" si="19"/>
        <v>4</v>
      </c>
    </row>
    <row r="22" spans="1:17" ht="18.75" x14ac:dyDescent="0.3">
      <c r="A22" s="74">
        <v>129</v>
      </c>
      <c r="B22" s="71" t="s">
        <v>155</v>
      </c>
      <c r="C22" s="93" t="s">
        <v>10</v>
      </c>
      <c r="D22" s="4">
        <v>6.6</v>
      </c>
      <c r="E22" s="79">
        <f t="shared" si="10"/>
        <v>11</v>
      </c>
      <c r="F22" s="4">
        <v>11.7</v>
      </c>
      <c r="G22" s="79">
        <f t="shared" si="11"/>
        <v>3</v>
      </c>
      <c r="H22" s="4">
        <f t="shared" si="12"/>
        <v>18.299999999999997</v>
      </c>
      <c r="I22" s="2">
        <f t="shared" si="13"/>
        <v>10</v>
      </c>
      <c r="J22" s="23"/>
      <c r="K22" s="25">
        <v>5</v>
      </c>
      <c r="L22" s="34">
        <f t="shared" si="14"/>
        <v>8.9499999999999993</v>
      </c>
      <c r="M22" s="34">
        <f t="shared" si="15"/>
        <v>4</v>
      </c>
      <c r="N22" s="34">
        <f t="shared" si="16"/>
        <v>11.5</v>
      </c>
      <c r="O22" s="34">
        <f t="shared" si="17"/>
        <v>5</v>
      </c>
      <c r="P22" s="34">
        <f t="shared" si="18"/>
        <v>20.350000000000001</v>
      </c>
      <c r="Q22" s="34">
        <f t="shared" si="19"/>
        <v>5</v>
      </c>
    </row>
    <row r="23" spans="1:17" ht="18.75" x14ac:dyDescent="0.3">
      <c r="A23" s="74">
        <v>130</v>
      </c>
      <c r="B23" s="71" t="s">
        <v>156</v>
      </c>
      <c r="C23" s="93" t="s">
        <v>10</v>
      </c>
      <c r="D23" s="4">
        <v>8.9499999999999993</v>
      </c>
      <c r="E23" s="79">
        <f t="shared" si="10"/>
        <v>4</v>
      </c>
      <c r="F23" s="4">
        <v>11.5</v>
      </c>
      <c r="G23" s="79">
        <f t="shared" si="11"/>
        <v>5</v>
      </c>
      <c r="H23" s="4">
        <f t="shared" si="12"/>
        <v>20.45</v>
      </c>
      <c r="I23" s="2">
        <f t="shared" si="13"/>
        <v>4</v>
      </c>
      <c r="J23" s="23"/>
      <c r="K23" s="25">
        <v>6</v>
      </c>
      <c r="L23" s="34">
        <f t="shared" si="14"/>
        <v>8.85</v>
      </c>
      <c r="M23" s="34">
        <f t="shared" si="15"/>
        <v>5</v>
      </c>
      <c r="N23" s="34">
        <f t="shared" si="16"/>
        <v>11</v>
      </c>
      <c r="O23" s="34">
        <f t="shared" si="17"/>
        <v>6</v>
      </c>
      <c r="P23" s="34">
        <f t="shared" si="18"/>
        <v>19.899999999999999</v>
      </c>
      <c r="Q23" s="34">
        <f t="shared" si="19"/>
        <v>6</v>
      </c>
    </row>
    <row r="24" spans="1:17" ht="18.75" x14ac:dyDescent="0.3">
      <c r="A24" s="74">
        <v>131</v>
      </c>
      <c r="B24" s="71" t="s">
        <v>157</v>
      </c>
      <c r="C24" s="93" t="s">
        <v>10</v>
      </c>
      <c r="D24" s="4">
        <v>10</v>
      </c>
      <c r="E24" s="79">
        <f t="shared" si="10"/>
        <v>1</v>
      </c>
      <c r="F24" s="4">
        <v>11.6</v>
      </c>
      <c r="G24" s="79">
        <f t="shared" si="11"/>
        <v>4</v>
      </c>
      <c r="H24" s="4">
        <f t="shared" si="12"/>
        <v>21.6</v>
      </c>
      <c r="I24" s="2">
        <f t="shared" si="13"/>
        <v>1</v>
      </c>
      <c r="J24" s="23"/>
      <c r="K24" s="25">
        <v>7</v>
      </c>
      <c r="L24" s="34">
        <f t="shared" si="14"/>
        <v>8.6</v>
      </c>
      <c r="M24" s="34">
        <f t="shared" si="15"/>
        <v>6</v>
      </c>
      <c r="N24" s="34">
        <f t="shared" si="16"/>
        <v>11</v>
      </c>
      <c r="O24" s="34">
        <f t="shared" si="17"/>
        <v>6</v>
      </c>
      <c r="P24" s="34">
        <f t="shared" si="18"/>
        <v>19</v>
      </c>
      <c r="Q24" s="34">
        <f t="shared" si="19"/>
        <v>7</v>
      </c>
    </row>
    <row r="25" spans="1:17" ht="18.75" x14ac:dyDescent="0.3">
      <c r="A25" s="74">
        <v>132</v>
      </c>
      <c r="B25" s="71" t="s">
        <v>158</v>
      </c>
      <c r="C25" s="93" t="s">
        <v>9</v>
      </c>
      <c r="D25" s="4">
        <v>9.35</v>
      </c>
      <c r="E25" s="79">
        <f t="shared" si="10"/>
        <v>2</v>
      </c>
      <c r="F25" s="4">
        <v>11</v>
      </c>
      <c r="G25" s="79">
        <f t="shared" si="11"/>
        <v>6</v>
      </c>
      <c r="H25" s="4">
        <f t="shared" si="12"/>
        <v>20.350000000000001</v>
      </c>
      <c r="I25" s="2">
        <f t="shared" si="13"/>
        <v>5</v>
      </c>
      <c r="J25" s="23"/>
      <c r="K25" s="25">
        <v>8</v>
      </c>
      <c r="L25" s="34">
        <f t="shared" si="14"/>
        <v>8</v>
      </c>
      <c r="M25" s="34">
        <f t="shared" si="15"/>
        <v>7</v>
      </c>
      <c r="N25" s="34">
        <f t="shared" si="16"/>
        <v>11</v>
      </c>
      <c r="O25" s="34">
        <f t="shared" si="17"/>
        <v>6</v>
      </c>
      <c r="P25" s="34">
        <f t="shared" si="18"/>
        <v>18.95</v>
      </c>
      <c r="Q25" s="34">
        <f t="shared" si="19"/>
        <v>8</v>
      </c>
    </row>
    <row r="26" spans="1:17" ht="18.75" x14ac:dyDescent="0.3">
      <c r="A26" s="74">
        <v>133</v>
      </c>
      <c r="B26" s="71" t="s">
        <v>159</v>
      </c>
      <c r="C26" s="93" t="s">
        <v>9</v>
      </c>
      <c r="D26" s="4">
        <v>8.85</v>
      </c>
      <c r="E26" s="79">
        <f t="shared" si="10"/>
        <v>5</v>
      </c>
      <c r="F26" s="4">
        <v>11.8</v>
      </c>
      <c r="G26" s="79">
        <f t="shared" si="11"/>
        <v>2</v>
      </c>
      <c r="H26" s="4">
        <f t="shared" si="12"/>
        <v>20.65</v>
      </c>
      <c r="I26" s="2">
        <f t="shared" si="13"/>
        <v>3</v>
      </c>
      <c r="J26" s="23"/>
      <c r="K26" s="25">
        <v>9</v>
      </c>
      <c r="L26" s="34">
        <f t="shared" si="14"/>
        <v>7.95</v>
      </c>
      <c r="M26" s="34">
        <f t="shared" si="15"/>
        <v>8</v>
      </c>
      <c r="N26" s="34">
        <f t="shared" si="16"/>
        <v>10.9</v>
      </c>
      <c r="O26" s="34">
        <f t="shared" si="17"/>
        <v>7</v>
      </c>
      <c r="P26" s="34">
        <f t="shared" si="18"/>
        <v>18.600000000000001</v>
      </c>
      <c r="Q26" s="34">
        <f t="shared" si="19"/>
        <v>9</v>
      </c>
    </row>
    <row r="27" spans="1:17" ht="18.75" x14ac:dyDescent="0.3">
      <c r="A27" s="74">
        <v>134</v>
      </c>
      <c r="B27" s="71" t="s">
        <v>160</v>
      </c>
      <c r="C27" s="93" t="s">
        <v>9</v>
      </c>
      <c r="D27" s="4">
        <v>9</v>
      </c>
      <c r="E27" s="79">
        <f t="shared" si="10"/>
        <v>3</v>
      </c>
      <c r="F27" s="4">
        <v>12</v>
      </c>
      <c r="G27" s="79">
        <f t="shared" si="11"/>
        <v>1</v>
      </c>
      <c r="H27" s="4">
        <f t="shared" si="12"/>
        <v>21</v>
      </c>
      <c r="I27" s="2">
        <f t="shared" si="13"/>
        <v>2</v>
      </c>
      <c r="J27" s="23"/>
      <c r="K27" s="25">
        <v>10</v>
      </c>
      <c r="L27" s="34">
        <f t="shared" si="14"/>
        <v>7.35</v>
      </c>
      <c r="M27" s="34">
        <f t="shared" si="15"/>
        <v>9</v>
      </c>
      <c r="N27" s="34">
        <f t="shared" si="16"/>
        <v>10</v>
      </c>
      <c r="O27" s="34">
        <f t="shared" si="17"/>
        <v>8</v>
      </c>
      <c r="P27" s="34">
        <f t="shared" si="18"/>
        <v>18.299999999999997</v>
      </c>
      <c r="Q27" s="34">
        <f t="shared" si="19"/>
        <v>10</v>
      </c>
    </row>
    <row r="28" spans="1:17" ht="18.75" x14ac:dyDescent="0.3">
      <c r="A28" s="74">
        <v>135</v>
      </c>
      <c r="B28" s="71" t="s">
        <v>161</v>
      </c>
      <c r="C28" s="93" t="s">
        <v>9</v>
      </c>
      <c r="D28" s="4">
        <v>8</v>
      </c>
      <c r="E28" s="79">
        <f t="shared" si="10"/>
        <v>7</v>
      </c>
      <c r="F28" s="4">
        <v>11</v>
      </c>
      <c r="G28" s="79">
        <f t="shared" si="11"/>
        <v>6</v>
      </c>
      <c r="H28" s="4">
        <f t="shared" si="12"/>
        <v>19</v>
      </c>
      <c r="I28" s="2">
        <f t="shared" si="13"/>
        <v>7</v>
      </c>
      <c r="J28" s="23"/>
      <c r="K28" s="25">
        <v>11</v>
      </c>
      <c r="L28" s="34">
        <f t="shared" si="14"/>
        <v>7.1</v>
      </c>
      <c r="M28" s="34">
        <f t="shared" si="15"/>
        <v>10</v>
      </c>
      <c r="N28" s="34">
        <f t="shared" si="16"/>
        <v>10</v>
      </c>
      <c r="O28" s="34">
        <f t="shared" si="17"/>
        <v>8</v>
      </c>
      <c r="P28" s="34">
        <f t="shared" si="18"/>
        <v>17.350000000000001</v>
      </c>
      <c r="Q28" s="34">
        <f t="shared" si="19"/>
        <v>11</v>
      </c>
    </row>
    <row r="29" spans="1:17" ht="19.5" thickBot="1" x14ac:dyDescent="0.35">
      <c r="A29" s="75">
        <v>136</v>
      </c>
      <c r="B29" s="69" t="s">
        <v>162</v>
      </c>
      <c r="C29" s="83" t="s">
        <v>11</v>
      </c>
      <c r="D29" s="5">
        <v>9</v>
      </c>
      <c r="E29" s="80">
        <f t="shared" si="10"/>
        <v>3</v>
      </c>
      <c r="F29" s="5">
        <v>10.9</v>
      </c>
      <c r="G29" s="80">
        <f t="shared" si="11"/>
        <v>7</v>
      </c>
      <c r="H29" s="5">
        <f t="shared" si="12"/>
        <v>19.899999999999999</v>
      </c>
      <c r="I29" s="3">
        <f t="shared" si="13"/>
        <v>6</v>
      </c>
      <c r="J29" s="23"/>
      <c r="K29" s="25">
        <v>12</v>
      </c>
      <c r="L29" s="34">
        <f t="shared" si="14"/>
        <v>6.6</v>
      </c>
      <c r="M29" s="34">
        <f t="shared" si="15"/>
        <v>11</v>
      </c>
      <c r="N29" s="34">
        <f t="shared" si="16"/>
        <v>10</v>
      </c>
      <c r="O29" s="34">
        <f t="shared" si="17"/>
        <v>8</v>
      </c>
      <c r="P29" s="34">
        <f t="shared" si="18"/>
        <v>17.100000000000001</v>
      </c>
      <c r="Q29" s="34">
        <f t="shared" si="19"/>
        <v>12</v>
      </c>
    </row>
    <row r="31" spans="1:17" ht="18.75" thickBot="1" x14ac:dyDescent="0.25"/>
    <row r="32" spans="1:17" ht="38.25" thickBot="1" x14ac:dyDescent="0.25">
      <c r="A32" s="48" t="s">
        <v>163</v>
      </c>
      <c r="B32" s="49"/>
      <c r="C32" s="50"/>
      <c r="D32" s="50"/>
      <c r="E32" s="49"/>
      <c r="F32" s="50"/>
      <c r="G32" s="50"/>
      <c r="H32" s="51"/>
      <c r="I32" s="52"/>
    </row>
    <row r="33" spans="1:9" ht="18.75" thickBot="1" x14ac:dyDescent="0.25">
      <c r="A33" s="6" t="s">
        <v>6</v>
      </c>
      <c r="B33" s="7" t="s">
        <v>5</v>
      </c>
      <c r="C33" s="8" t="s">
        <v>3</v>
      </c>
      <c r="D33" s="118" t="s">
        <v>1</v>
      </c>
      <c r="E33" s="119"/>
      <c r="F33" s="118" t="s">
        <v>0</v>
      </c>
      <c r="G33" s="119"/>
      <c r="H33" s="116" t="s">
        <v>2</v>
      </c>
      <c r="I33" s="117"/>
    </row>
    <row r="34" spans="1:9" ht="18.75" thickBot="1" x14ac:dyDescent="0.25">
      <c r="A34" s="60" t="s">
        <v>4</v>
      </c>
      <c r="B34" s="61"/>
      <c r="C34" s="56"/>
      <c r="D34" s="33" t="s">
        <v>13</v>
      </c>
      <c r="E34" s="10" t="s">
        <v>7</v>
      </c>
      <c r="F34" s="33" t="s">
        <v>13</v>
      </c>
      <c r="G34" s="10" t="s">
        <v>7</v>
      </c>
      <c r="H34" s="81" t="s">
        <v>8</v>
      </c>
      <c r="I34" s="10" t="s">
        <v>7</v>
      </c>
    </row>
    <row r="35" spans="1:9" ht="18.75" x14ac:dyDescent="0.3">
      <c r="A35" s="72">
        <v>124</v>
      </c>
      <c r="B35" s="73" t="s">
        <v>165</v>
      </c>
      <c r="C35" s="92" t="s">
        <v>42</v>
      </c>
      <c r="D35" s="53">
        <v>10.7</v>
      </c>
      <c r="E35" s="78">
        <v>1</v>
      </c>
      <c r="F35" s="53">
        <v>12</v>
      </c>
      <c r="G35" s="78">
        <v>1</v>
      </c>
      <c r="H35" s="53">
        <f>F35+D35</f>
        <v>22.7</v>
      </c>
      <c r="I35" s="32">
        <v>1</v>
      </c>
    </row>
    <row r="36" spans="1:9" ht="18.75" thickBot="1" x14ac:dyDescent="0.25"/>
    <row r="37" spans="1:9" ht="38.25" thickBot="1" x14ac:dyDescent="0.25">
      <c r="A37" s="48" t="s">
        <v>164</v>
      </c>
      <c r="B37" s="49"/>
      <c r="C37" s="50"/>
      <c r="D37" s="50"/>
      <c r="E37" s="49"/>
      <c r="F37" s="50"/>
      <c r="G37" s="50"/>
      <c r="H37" s="51"/>
      <c r="I37" s="52"/>
    </row>
    <row r="38" spans="1:9" ht="18.75" thickBot="1" x14ac:dyDescent="0.25">
      <c r="A38" s="6" t="s">
        <v>6</v>
      </c>
      <c r="B38" s="7" t="s">
        <v>5</v>
      </c>
      <c r="C38" s="8" t="s">
        <v>3</v>
      </c>
      <c r="D38" s="118" t="s">
        <v>1</v>
      </c>
      <c r="E38" s="119"/>
      <c r="F38" s="118" t="s">
        <v>0</v>
      </c>
      <c r="G38" s="119"/>
      <c r="H38" s="116" t="s">
        <v>2</v>
      </c>
      <c r="I38" s="117"/>
    </row>
    <row r="39" spans="1:9" ht="18.75" thickBot="1" x14ac:dyDescent="0.25">
      <c r="A39" s="60" t="s">
        <v>4</v>
      </c>
      <c r="B39" s="61"/>
      <c r="C39" s="56"/>
      <c r="D39" s="33" t="s">
        <v>13</v>
      </c>
      <c r="E39" s="10" t="s">
        <v>7</v>
      </c>
      <c r="F39" s="33" t="s">
        <v>13</v>
      </c>
      <c r="G39" s="10" t="s">
        <v>7</v>
      </c>
      <c r="H39" s="81" t="s">
        <v>8</v>
      </c>
      <c r="I39" s="10" t="s">
        <v>7</v>
      </c>
    </row>
    <row r="40" spans="1:9" ht="18.75" x14ac:dyDescent="0.3">
      <c r="A40" s="72">
        <v>123</v>
      </c>
      <c r="B40" s="73" t="s">
        <v>166</v>
      </c>
      <c r="C40" s="92" t="s">
        <v>42</v>
      </c>
      <c r="D40" s="53">
        <v>11</v>
      </c>
      <c r="E40" s="78">
        <v>1</v>
      </c>
      <c r="F40" s="53">
        <v>12</v>
      </c>
      <c r="G40" s="78">
        <v>1</v>
      </c>
      <c r="H40" s="53">
        <f>F40+D40</f>
        <v>23</v>
      </c>
      <c r="I40" s="32">
        <v>1</v>
      </c>
    </row>
  </sheetData>
  <mergeCells count="12">
    <mergeCell ref="D2:E2"/>
    <mergeCell ref="F2:G2"/>
    <mergeCell ref="H2:I2"/>
    <mergeCell ref="D16:E16"/>
    <mergeCell ref="F16:G16"/>
    <mergeCell ref="H16:I16"/>
    <mergeCell ref="D33:E33"/>
    <mergeCell ref="F33:G33"/>
    <mergeCell ref="H33:I33"/>
    <mergeCell ref="D38:E38"/>
    <mergeCell ref="F38:G38"/>
    <mergeCell ref="H38:I38"/>
  </mergeCells>
  <conditionalFormatting sqref="D3:I13 D17:I29">
    <cfRule type="cellIs" dxfId="8" priority="10" stopIfTrue="1" operator="equal">
      <formula>1</formula>
    </cfRule>
    <cfRule type="cellIs" dxfId="7" priority="11" stopIfTrue="1" operator="equal">
      <formula>2</formula>
    </cfRule>
    <cfRule type="cellIs" dxfId="6" priority="12" stopIfTrue="1" operator="equal">
      <formula>3</formula>
    </cfRule>
  </conditionalFormatting>
  <conditionalFormatting sqref="D34:I35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conditionalFormatting sqref="D39:I40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portrait" horizontalDpi="360" verticalDpi="360" r:id="rId1"/>
  <headerFooter>
    <oddHeader>&amp;C&amp;"-,Regular"&amp;20FRANK WILLIAMS COMPETITION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ROUND 1</vt:lpstr>
      <vt:lpstr>ROUND 2</vt:lpstr>
      <vt:lpstr>ROUND 3</vt:lpstr>
      <vt:lpstr>ROUND 4</vt:lpstr>
      <vt:lpstr>ROUND 5</vt:lpstr>
      <vt:lpstr>'ROUND 1'!Print_Area</vt:lpstr>
      <vt:lpstr>'ROUND 3'!Print_Area</vt:lpstr>
      <vt:lpstr>'ROUND 4'!Print_Area</vt:lpstr>
      <vt:lpstr>'ROUND 5'!Print_Area</vt:lpstr>
    </vt:vector>
  </TitlesOfParts>
  <Company>Alexanra Park Infants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Johnson</dc:creator>
  <cp:lastModifiedBy>Mike Healy</cp:lastModifiedBy>
  <cp:lastPrinted>2017-07-02T16:30:36Z</cp:lastPrinted>
  <dcterms:created xsi:type="dcterms:W3CDTF">2003-03-27T19:43:42Z</dcterms:created>
  <dcterms:modified xsi:type="dcterms:W3CDTF">2017-07-02T17:43:32Z</dcterms:modified>
</cp:coreProperties>
</file>