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esktop\2016 Results\"/>
    </mc:Choice>
  </mc:AlternateContent>
  <bookViews>
    <workbookView xWindow="0" yWindow="0" windowWidth="20490" windowHeight="7530"/>
  </bookViews>
  <sheets>
    <sheet name="Club Comp" sheetId="11" r:id="rId1"/>
  </sheets>
  <definedNames>
    <definedName name="_xlnm.Print_Area" localSheetId="0">'Club Comp'!$A$1:$AB$50</definedName>
  </definedNames>
  <calcPr calcId="171027"/>
</workbook>
</file>

<file path=xl/calcChain.xml><?xml version="1.0" encoding="utf-8"?>
<calcChain xmlns="http://schemas.openxmlformats.org/spreadsheetml/2006/main">
  <c r="M14" i="11" l="1"/>
  <c r="M15" i="11"/>
  <c r="X38" i="11" l="1"/>
  <c r="F38" i="11"/>
  <c r="G41" i="11" l="1"/>
  <c r="X48" i="11" l="1"/>
  <c r="Y48" i="11" s="1"/>
  <c r="S48" i="11"/>
  <c r="R48" i="11"/>
  <c r="L48" i="11"/>
  <c r="M48" i="11" s="1"/>
  <c r="F48" i="11"/>
  <c r="G48" i="11" s="1"/>
  <c r="X22" i="11"/>
  <c r="Y22" i="11" s="1"/>
  <c r="X21" i="11"/>
  <c r="Y21" i="11" s="1"/>
  <c r="X20" i="11"/>
  <c r="Y20" i="11" s="1"/>
  <c r="X19" i="11"/>
  <c r="Y19" i="11" s="1"/>
  <c r="X18" i="11"/>
  <c r="Y18" i="11" s="1"/>
  <c r="X17" i="11"/>
  <c r="Y17" i="11" s="1"/>
  <c r="X16" i="11"/>
  <c r="Y16" i="11" s="1"/>
  <c r="X15" i="11"/>
  <c r="Y15" i="11" s="1"/>
  <c r="X14" i="11"/>
  <c r="Y14" i="11" s="1"/>
  <c r="X13" i="11"/>
  <c r="Y13" i="11" s="1"/>
  <c r="R22" i="11"/>
  <c r="S22" i="11" s="1"/>
  <c r="R21" i="11"/>
  <c r="S21" i="11" s="1"/>
  <c r="R20" i="11"/>
  <c r="S20" i="11" s="1"/>
  <c r="R19" i="11"/>
  <c r="S19" i="11" s="1"/>
  <c r="R18" i="11"/>
  <c r="S18" i="11" s="1"/>
  <c r="R17" i="11"/>
  <c r="S17" i="11" s="1"/>
  <c r="R16" i="11"/>
  <c r="S16" i="11" s="1"/>
  <c r="R15" i="11"/>
  <c r="S15" i="11" s="1"/>
  <c r="R14" i="11"/>
  <c r="S14" i="11" s="1"/>
  <c r="R13" i="11"/>
  <c r="S13" i="11" s="1"/>
  <c r="L22" i="11"/>
  <c r="M22" i="11" s="1"/>
  <c r="L21" i="11"/>
  <c r="M21" i="11" s="1"/>
  <c r="L20" i="11"/>
  <c r="M20" i="11" s="1"/>
  <c r="L19" i="11"/>
  <c r="M19" i="11" s="1"/>
  <c r="L18" i="11"/>
  <c r="M18" i="11" s="1"/>
  <c r="L17" i="11"/>
  <c r="M17" i="11" s="1"/>
  <c r="L16" i="11"/>
  <c r="M16" i="11" s="1"/>
  <c r="L15" i="11"/>
  <c r="L14" i="11"/>
  <c r="L13" i="11"/>
  <c r="M1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5" i="11"/>
  <c r="AA16" i="11" l="1"/>
  <c r="AA22" i="11"/>
  <c r="AA20" i="11"/>
  <c r="AA48" i="11"/>
  <c r="AA18" i="11"/>
  <c r="AA14" i="11"/>
  <c r="AA19" i="11"/>
  <c r="AA15" i="11"/>
  <c r="AA13" i="11"/>
  <c r="AA17" i="11"/>
  <c r="AA21" i="11"/>
  <c r="X12" i="11"/>
  <c r="Y12" i="11" s="1"/>
  <c r="AK20" i="11" s="1"/>
  <c r="R12" i="11"/>
  <c r="S12" i="11" s="1"/>
  <c r="AI21" i="11" s="1"/>
  <c r="L12" i="11"/>
  <c r="M12" i="11" s="1"/>
  <c r="AG21" i="11" s="1"/>
  <c r="F12" i="11"/>
  <c r="G12" i="11" s="1"/>
  <c r="AE20" i="11" s="1"/>
  <c r="L46" i="11"/>
  <c r="M46" i="11" s="1"/>
  <c r="R46" i="11"/>
  <c r="S46" i="11" s="1"/>
  <c r="F46" i="11"/>
  <c r="G46" i="11" s="1"/>
  <c r="X46" i="11"/>
  <c r="Y46" i="11" s="1"/>
  <c r="X50" i="11"/>
  <c r="Y50" i="11" s="1"/>
  <c r="R50" i="11"/>
  <c r="S50" i="11" s="1"/>
  <c r="L50" i="11"/>
  <c r="M50" i="11" s="1"/>
  <c r="F50" i="11"/>
  <c r="G50" i="11" s="1"/>
  <c r="X49" i="11"/>
  <c r="Y49" i="11" s="1"/>
  <c r="R49" i="11"/>
  <c r="S49" i="11" s="1"/>
  <c r="L49" i="11"/>
  <c r="M49" i="11" s="1"/>
  <c r="F49" i="11"/>
  <c r="G49" i="11" s="1"/>
  <c r="X47" i="11"/>
  <c r="Y47" i="11" s="1"/>
  <c r="AK50" i="11" s="1"/>
  <c r="R47" i="11"/>
  <c r="S47" i="11" s="1"/>
  <c r="L47" i="11"/>
  <c r="M47" i="11" s="1"/>
  <c r="F47" i="11"/>
  <c r="G47" i="11" s="1"/>
  <c r="Y41" i="11"/>
  <c r="X40" i="11"/>
  <c r="Y40" i="11" s="1"/>
  <c r="F40" i="11"/>
  <c r="G40" i="11" s="1"/>
  <c r="X39" i="11"/>
  <c r="Y39" i="11" s="1"/>
  <c r="F39" i="11"/>
  <c r="G39" i="11" s="1"/>
  <c r="Y38" i="11"/>
  <c r="G38" i="11"/>
  <c r="X37" i="11"/>
  <c r="Y37" i="11" s="1"/>
  <c r="F37" i="11"/>
  <c r="G37" i="11" s="1"/>
  <c r="X36" i="11"/>
  <c r="Y36" i="11" s="1"/>
  <c r="F36" i="11"/>
  <c r="G36" i="11" s="1"/>
  <c r="X35" i="11"/>
  <c r="Y35" i="11" s="1"/>
  <c r="F35" i="11"/>
  <c r="G35" i="11" s="1"/>
  <c r="X30" i="11"/>
  <c r="Y30" i="11" s="1"/>
  <c r="R30" i="11"/>
  <c r="S30" i="11" s="1"/>
  <c r="L30" i="11"/>
  <c r="M30" i="11" s="1"/>
  <c r="F30" i="11"/>
  <c r="G30" i="11" s="1"/>
  <c r="X29" i="11"/>
  <c r="Y29" i="11" s="1"/>
  <c r="R29" i="11"/>
  <c r="S29" i="11" s="1"/>
  <c r="L29" i="11"/>
  <c r="M29" i="11" s="1"/>
  <c r="F29" i="11"/>
  <c r="G29" i="11" s="1"/>
  <c r="X28" i="11"/>
  <c r="Y28" i="11" s="1"/>
  <c r="R28" i="11"/>
  <c r="S28" i="11" s="1"/>
  <c r="L28" i="11"/>
  <c r="M28" i="11" s="1"/>
  <c r="F28" i="11"/>
  <c r="G28" i="11" s="1"/>
  <c r="X27" i="11"/>
  <c r="Y27" i="11" s="1"/>
  <c r="R27" i="11"/>
  <c r="S27" i="11" s="1"/>
  <c r="AI28" i="11" s="1"/>
  <c r="L27" i="11"/>
  <c r="M27" i="11" s="1"/>
  <c r="F27" i="11"/>
  <c r="G27" i="11" s="1"/>
  <c r="X6" i="11"/>
  <c r="Y6" i="11" s="1"/>
  <c r="R6" i="11"/>
  <c r="S6" i="11" s="1"/>
  <c r="L6" i="11"/>
  <c r="M6" i="11" s="1"/>
  <c r="F6" i="11"/>
  <c r="G6" i="11" s="1"/>
  <c r="X7" i="11"/>
  <c r="Y7" i="11" s="1"/>
  <c r="R7" i="11"/>
  <c r="S7" i="11" s="1"/>
  <c r="L7" i="11"/>
  <c r="M7" i="11" s="1"/>
  <c r="F7" i="11"/>
  <c r="G7" i="11" s="1"/>
  <c r="X5" i="11"/>
  <c r="Y5" i="11" s="1"/>
  <c r="R5" i="11"/>
  <c r="S5" i="11" s="1"/>
  <c r="L5" i="11"/>
  <c r="M5" i="11" s="1"/>
  <c r="G5" i="11"/>
  <c r="AI47" i="11" l="1"/>
  <c r="AI48" i="11"/>
  <c r="AI49" i="11"/>
  <c r="AI50" i="11"/>
  <c r="AE48" i="11"/>
  <c r="AA47" i="11"/>
  <c r="AK47" i="11"/>
  <c r="AK49" i="11"/>
  <c r="AK48" i="11"/>
  <c r="AG50" i="11"/>
  <c r="AG48" i="11"/>
  <c r="AG47" i="11"/>
  <c r="AG49" i="11"/>
  <c r="AE49" i="11"/>
  <c r="AE50" i="11"/>
  <c r="AE47" i="11"/>
  <c r="AK41" i="11"/>
  <c r="AK37" i="11"/>
  <c r="AK38" i="11"/>
  <c r="AK40" i="11"/>
  <c r="AK36" i="11"/>
  <c r="AK39" i="11"/>
  <c r="AE41" i="11"/>
  <c r="AE39" i="11"/>
  <c r="AE37" i="11"/>
  <c r="AE40" i="11"/>
  <c r="AE38" i="11"/>
  <c r="AE36" i="11"/>
  <c r="AE30" i="11"/>
  <c r="AE28" i="11"/>
  <c r="AE29" i="11"/>
  <c r="AG19" i="11"/>
  <c r="AI16" i="11"/>
  <c r="AG16" i="11"/>
  <c r="AI29" i="11"/>
  <c r="AG30" i="11"/>
  <c r="AG28" i="11"/>
  <c r="AG29" i="11"/>
  <c r="AG22" i="11"/>
  <c r="AI17" i="11"/>
  <c r="AI30" i="11"/>
  <c r="AI46" i="11"/>
  <c r="AE13" i="11"/>
  <c r="AK30" i="11"/>
  <c r="AK29" i="11"/>
  <c r="AK28" i="11"/>
  <c r="AK13" i="11"/>
  <c r="AK21" i="11"/>
  <c r="AE18" i="11"/>
  <c r="AG15" i="11"/>
  <c r="AG18" i="11"/>
  <c r="AI14" i="11"/>
  <c r="AI19" i="11"/>
  <c r="AI15" i="11"/>
  <c r="AK19" i="11"/>
  <c r="AK14" i="11"/>
  <c r="AG17" i="11"/>
  <c r="AG20" i="11"/>
  <c r="AE22" i="11"/>
  <c r="AI22" i="11"/>
  <c r="AI13" i="11"/>
  <c r="AI20" i="11"/>
  <c r="AK15" i="11"/>
  <c r="AK16" i="11"/>
  <c r="AK22" i="11"/>
  <c r="AE16" i="11"/>
  <c r="AG13" i="11"/>
  <c r="AG14" i="11"/>
  <c r="AI18" i="11"/>
  <c r="AK17" i="11"/>
  <c r="AK18" i="11"/>
  <c r="AE15" i="11"/>
  <c r="AE21" i="11"/>
  <c r="AE17" i="11"/>
  <c r="AE19" i="11"/>
  <c r="AE14" i="11"/>
  <c r="AI6" i="11"/>
  <c r="AI7" i="11"/>
  <c r="AK7" i="11"/>
  <c r="AK6" i="11"/>
  <c r="AE7" i="11"/>
  <c r="AE6" i="11"/>
  <c r="AG6" i="11"/>
  <c r="AG7" i="11"/>
  <c r="AK12" i="11"/>
  <c r="AI12" i="11"/>
  <c r="AA39" i="11"/>
  <c r="AA46" i="11"/>
  <c r="AG12" i="11"/>
  <c r="AA29" i="11"/>
  <c r="AK35" i="11"/>
  <c r="AL35" i="11" s="1"/>
  <c r="AK5" i="11"/>
  <c r="AL5" i="11" s="1"/>
  <c r="AA49" i="11"/>
  <c r="AA7" i="11"/>
  <c r="AA35" i="11"/>
  <c r="AA36" i="11"/>
  <c r="AK46" i="11"/>
  <c r="AA41" i="11"/>
  <c r="AA5" i="11"/>
  <c r="AA40" i="11"/>
  <c r="AE5" i="11"/>
  <c r="AF5" i="11" s="1"/>
  <c r="AA28" i="11"/>
  <c r="AA37" i="11"/>
  <c r="AG27" i="11"/>
  <c r="AH27" i="11" s="1"/>
  <c r="AA50" i="11"/>
  <c r="AE46" i="11"/>
  <c r="AE12" i="11"/>
  <c r="AA12" i="11"/>
  <c r="AM21" i="11" s="1"/>
  <c r="AA6" i="11"/>
  <c r="AE35" i="11"/>
  <c r="AI5" i="11"/>
  <c r="AI27" i="11"/>
  <c r="AE27" i="11"/>
  <c r="AA27" i="11"/>
  <c r="AA30" i="11"/>
  <c r="AA38" i="11"/>
  <c r="AG46" i="11"/>
  <c r="AG5" i="11"/>
  <c r="AK27" i="11"/>
  <c r="AM50" i="11" l="1"/>
  <c r="AM47" i="11"/>
  <c r="AM48" i="11"/>
  <c r="AM49" i="11"/>
  <c r="AJ46" i="11"/>
  <c r="AL36" i="11"/>
  <c r="AL37" i="11" s="1"/>
  <c r="AL38" i="11" s="1"/>
  <c r="AL39" i="11" s="1"/>
  <c r="AL40" i="11" s="1"/>
  <c r="AL41" i="11" s="1"/>
  <c r="AM41" i="11"/>
  <c r="AM37" i="11"/>
  <c r="AM36" i="11"/>
  <c r="AM38" i="11"/>
  <c r="AM39" i="11"/>
  <c r="AM40" i="11"/>
  <c r="AH28" i="11"/>
  <c r="AH29" i="11" s="1"/>
  <c r="AH30" i="11" s="1"/>
  <c r="AM30" i="11"/>
  <c r="AM29" i="11"/>
  <c r="AM28" i="11"/>
  <c r="AJ12" i="11"/>
  <c r="AL6" i="11"/>
  <c r="AL7" i="11" s="1"/>
  <c r="AL12" i="11"/>
  <c r="AM16" i="11"/>
  <c r="AM17" i="11"/>
  <c r="AM18" i="11"/>
  <c r="AM14" i="11"/>
  <c r="AM19" i="11"/>
  <c r="AM15" i="11"/>
  <c r="AM13" i="11"/>
  <c r="AM22" i="11"/>
  <c r="AM20" i="11"/>
  <c r="AJ13" i="11"/>
  <c r="AJ14" i="11" s="1"/>
  <c r="AJ15" i="11" s="1"/>
  <c r="AJ16" i="11" s="1"/>
  <c r="AJ17" i="11" s="1"/>
  <c r="AJ18" i="11" s="1"/>
  <c r="AJ19" i="11" s="1"/>
  <c r="AJ20" i="11" s="1"/>
  <c r="AJ21" i="11" s="1"/>
  <c r="AJ22" i="11" s="1"/>
  <c r="AM7" i="11"/>
  <c r="AM6" i="11"/>
  <c r="AF6" i="11"/>
  <c r="AF7" i="11" s="1"/>
  <c r="Z5" i="11"/>
  <c r="AL46" i="11"/>
  <c r="AL47" i="11" s="1"/>
  <c r="AL48" i="11" s="1"/>
  <c r="AL49" i="11" s="1"/>
  <c r="AL50" i="11" s="1"/>
  <c r="H5" i="11"/>
  <c r="AH12" i="11"/>
  <c r="AH13" i="11" s="1"/>
  <c r="AH14" i="11" s="1"/>
  <c r="AH15" i="11" s="1"/>
  <c r="AH16" i="11" s="1"/>
  <c r="AH17" i="11" s="1"/>
  <c r="AH18" i="11" s="1"/>
  <c r="AH19" i="11" s="1"/>
  <c r="AH20" i="11" s="1"/>
  <c r="AH21" i="11" s="1"/>
  <c r="AH22" i="11" s="1"/>
  <c r="Z6" i="11"/>
  <c r="AL27" i="11"/>
  <c r="AJ5" i="11"/>
  <c r="AJ6" i="11" s="1"/>
  <c r="AJ7" i="11" s="1"/>
  <c r="AM35" i="11"/>
  <c r="AM12" i="11"/>
  <c r="AF46" i="11"/>
  <c r="AM46" i="11"/>
  <c r="AH5" i="11"/>
  <c r="AH6" i="11" s="1"/>
  <c r="AH7" i="11" s="1"/>
  <c r="AH46" i="11"/>
  <c r="AH47" i="11" s="1"/>
  <c r="AH48" i="11" s="1"/>
  <c r="AH49" i="11" s="1"/>
  <c r="AH50" i="11" s="1"/>
  <c r="AM27" i="11"/>
  <c r="AJ27" i="11"/>
  <c r="AJ28" i="11" s="1"/>
  <c r="AJ29" i="11" s="1"/>
  <c r="AJ30" i="11" s="1"/>
  <c r="N30" i="11"/>
  <c r="AF35" i="11"/>
  <c r="AF36" i="11" s="1"/>
  <c r="AF37" i="11" s="1"/>
  <c r="AF38" i="11" s="1"/>
  <c r="AF39" i="11" s="1"/>
  <c r="AF40" i="11" s="1"/>
  <c r="AF41" i="11" s="1"/>
  <c r="AF12" i="11"/>
  <c r="AF13" i="11" s="1"/>
  <c r="AF14" i="11" s="1"/>
  <c r="AF15" i="11" s="1"/>
  <c r="AF16" i="11" s="1"/>
  <c r="AF17" i="11" s="1"/>
  <c r="AF18" i="11" s="1"/>
  <c r="AF19" i="11" s="1"/>
  <c r="AF20" i="11" s="1"/>
  <c r="AF21" i="11" s="1"/>
  <c r="AF22" i="11" s="1"/>
  <c r="AF27" i="11"/>
  <c r="AF28" i="11" s="1"/>
  <c r="AF29" i="11" s="1"/>
  <c r="AF30" i="11" s="1"/>
  <c r="AM5" i="11"/>
  <c r="Z7" i="11"/>
  <c r="T12" i="11"/>
  <c r="T17" i="11" l="1"/>
  <c r="T14" i="11"/>
  <c r="T13" i="11"/>
  <c r="T15" i="11"/>
  <c r="T21" i="11"/>
  <c r="T22" i="11"/>
  <c r="T16" i="11"/>
  <c r="T19" i="11"/>
  <c r="T18" i="11"/>
  <c r="T20" i="11"/>
  <c r="N6" i="11"/>
  <c r="Z48" i="11"/>
  <c r="N48" i="11"/>
  <c r="Z47" i="11"/>
  <c r="AJ47" i="11"/>
  <c r="AF47" i="11"/>
  <c r="AF48" i="11" s="1"/>
  <c r="AF49" i="11" s="1"/>
  <c r="AF50" i="11" s="1"/>
  <c r="AL13" i="11"/>
  <c r="N14" i="11"/>
  <c r="Z35" i="11"/>
  <c r="N16" i="11"/>
  <c r="AL28" i="11"/>
  <c r="AL29" i="11" s="1"/>
  <c r="AL30" i="11" s="1"/>
  <c r="N20" i="11"/>
  <c r="N19" i="11"/>
  <c r="N15" i="11"/>
  <c r="N17" i="11"/>
  <c r="N18" i="11"/>
  <c r="N13" i="11"/>
  <c r="H17" i="11"/>
  <c r="H19" i="11"/>
  <c r="H16" i="11"/>
  <c r="H14" i="11"/>
  <c r="H20" i="11"/>
  <c r="H18" i="11"/>
  <c r="H13" i="11"/>
  <c r="H15" i="11"/>
  <c r="Z46" i="11"/>
  <c r="Z50" i="11"/>
  <c r="H6" i="11"/>
  <c r="H7" i="11"/>
  <c r="T27" i="11"/>
  <c r="Z41" i="11"/>
  <c r="Z39" i="11"/>
  <c r="Z49" i="11"/>
  <c r="H22" i="11"/>
  <c r="T6" i="11"/>
  <c r="T7" i="11"/>
  <c r="H29" i="11"/>
  <c r="H28" i="11"/>
  <c r="N5" i="11"/>
  <c r="N7" i="11"/>
  <c r="N28" i="11"/>
  <c r="AN35" i="11"/>
  <c r="AN46" i="11"/>
  <c r="AN27" i="11"/>
  <c r="AN12" i="11"/>
  <c r="AN13" i="11" s="1"/>
  <c r="AN14" i="11" s="1"/>
  <c r="AN15" i="11" s="1"/>
  <c r="AN16" i="11" s="1"/>
  <c r="AN17" i="11" s="1"/>
  <c r="AN18" i="11" s="1"/>
  <c r="AN19" i="11" s="1"/>
  <c r="AN20" i="11" s="1"/>
  <c r="AN21" i="11" s="1"/>
  <c r="AN22" i="11" s="1"/>
  <c r="T5" i="11"/>
  <c r="AN5" i="11"/>
  <c r="AN6" i="11" s="1"/>
  <c r="AN7" i="11" s="1"/>
  <c r="AL14" i="11" l="1"/>
  <c r="Z17" i="11"/>
  <c r="AJ48" i="11"/>
  <c r="T48" i="11"/>
  <c r="H46" i="11"/>
  <c r="H50" i="11"/>
  <c r="H49" i="11"/>
  <c r="H48" i="11"/>
  <c r="AN47" i="11"/>
  <c r="AN48" i="11" s="1"/>
  <c r="AN49" i="11" s="1"/>
  <c r="AN50" i="11" s="1"/>
  <c r="H47" i="11"/>
  <c r="AN36" i="11"/>
  <c r="AN37" i="11" s="1"/>
  <c r="AN38" i="11" s="1"/>
  <c r="AN39" i="11" s="1"/>
  <c r="AN40" i="11" s="1"/>
  <c r="AN41" i="11" s="1"/>
  <c r="Z40" i="11"/>
  <c r="Z38" i="11"/>
  <c r="Z37" i="11"/>
  <c r="Z36" i="11"/>
  <c r="Z27" i="11"/>
  <c r="Z28" i="11"/>
  <c r="Z30" i="11"/>
  <c r="Z29" i="11"/>
  <c r="AN28" i="11"/>
  <c r="AN29" i="11" s="1"/>
  <c r="AN30" i="11" s="1"/>
  <c r="AB20" i="11"/>
  <c r="AB14" i="11"/>
  <c r="AB16" i="11"/>
  <c r="AB18" i="11"/>
  <c r="AB15" i="11"/>
  <c r="AB13" i="11"/>
  <c r="AB19" i="11"/>
  <c r="AB17" i="11"/>
  <c r="N12" i="11"/>
  <c r="N49" i="11"/>
  <c r="AB22" i="11"/>
  <c r="T30" i="11"/>
  <c r="H12" i="11"/>
  <c r="H21" i="11"/>
  <c r="N29" i="11"/>
  <c r="AL15" i="11" l="1"/>
  <c r="AJ49" i="11"/>
  <c r="AJ50" i="11" s="1"/>
  <c r="T50" i="11" s="1"/>
  <c r="AB50" i="11"/>
  <c r="AB48" i="11"/>
  <c r="AB38" i="11"/>
  <c r="AB41" i="11"/>
  <c r="AB28" i="11"/>
  <c r="AB46" i="11"/>
  <c r="N47" i="11"/>
  <c r="N21" i="11"/>
  <c r="N22" i="11"/>
  <c r="N27" i="11"/>
  <c r="H37" i="11"/>
  <c r="AB5" i="11"/>
  <c r="AB40" i="11"/>
  <c r="H30" i="11"/>
  <c r="H27" i="11"/>
  <c r="AB27" i="11"/>
  <c r="AB29" i="11"/>
  <c r="T29" i="11"/>
  <c r="T28" i="11"/>
  <c r="AB12" i="11"/>
  <c r="AB21" i="11"/>
  <c r="AL16" i="11" l="1"/>
  <c r="Z22" i="11"/>
  <c r="T47" i="11"/>
  <c r="T46" i="11"/>
  <c r="T49" i="11"/>
  <c r="N50" i="11"/>
  <c r="N46" i="11"/>
  <c r="AB47" i="11"/>
  <c r="AB49" i="11"/>
  <c r="AB30" i="11"/>
  <c r="AB37" i="11"/>
  <c r="AB6" i="11"/>
  <c r="AB7" i="11"/>
  <c r="AL17" i="11" l="1"/>
  <c r="Z21" i="11" s="1"/>
  <c r="Z12" i="11"/>
  <c r="H36" i="11"/>
  <c r="H38" i="11"/>
  <c r="H35" i="11"/>
  <c r="AB39" i="11"/>
  <c r="H41" i="11"/>
  <c r="H39" i="11"/>
  <c r="H40" i="11"/>
  <c r="AL18" i="11" l="1"/>
  <c r="AL19" i="11" s="1"/>
  <c r="AL20" i="11" s="1"/>
  <c r="AL21" i="11" s="1"/>
  <c r="AL22" i="11" s="1"/>
  <c r="Z16" i="11"/>
  <c r="Z19" i="11"/>
  <c r="AB36" i="11"/>
  <c r="AB35" i="11"/>
  <c r="Z20" i="11" l="1"/>
  <c r="Z18" i="11"/>
  <c r="Z15" i="11"/>
  <c r="Z13" i="11"/>
  <c r="Z14" i="11"/>
</calcChain>
</file>

<file path=xl/sharedStrings.xml><?xml version="1.0" encoding="utf-8"?>
<sst xmlns="http://schemas.openxmlformats.org/spreadsheetml/2006/main" count="216" uniqueCount="49">
  <si>
    <t xml:space="preserve"> </t>
  </si>
  <si>
    <t>NO</t>
  </si>
  <si>
    <t>GYMNAST</t>
  </si>
  <si>
    <t>VAULT</t>
  </si>
  <si>
    <t>BARS</t>
  </si>
  <si>
    <t>BEAM</t>
  </si>
  <si>
    <t>FLOOR</t>
  </si>
  <si>
    <t>OVERALL</t>
  </si>
  <si>
    <t xml:space="preserve">D Score </t>
  </si>
  <si>
    <t>E Score</t>
  </si>
  <si>
    <t>Score</t>
  </si>
  <si>
    <t>Pos</t>
  </si>
  <si>
    <t>Ave E Ded</t>
  </si>
  <si>
    <t>n.pen</t>
  </si>
  <si>
    <t>Charlotte Wells</t>
  </si>
  <si>
    <t>Heather Davenport</t>
  </si>
  <si>
    <t>Leah Kidd</t>
  </si>
  <si>
    <t>Martha Yates</t>
  </si>
  <si>
    <t>Rebekah Mooney</t>
  </si>
  <si>
    <t>Francesca Rossi</t>
  </si>
  <si>
    <t>Gabriella Widdall</t>
  </si>
  <si>
    <t>Kate Wigglesworth</t>
  </si>
  <si>
    <t>Sophie Wigglesworth</t>
  </si>
  <si>
    <t>Anna Marsh</t>
  </si>
  <si>
    <t>Charlotte Cleaver</t>
  </si>
  <si>
    <t>Elyce Pearson</t>
  </si>
  <si>
    <t>Ceira Mooney</t>
  </si>
  <si>
    <t>Molly Coghlan</t>
  </si>
  <si>
    <t>Amelia le Fondre</t>
  </si>
  <si>
    <t>Bella Gnatiuk</t>
  </si>
  <si>
    <t>Ellen Ijima</t>
  </si>
  <si>
    <t>Lola Ardley</t>
  </si>
  <si>
    <t>Lowri Mashburn</t>
  </si>
  <si>
    <t>Level 2 &amp; 3</t>
  </si>
  <si>
    <t>Level 4</t>
  </si>
  <si>
    <t>Level 5</t>
  </si>
  <si>
    <t>Floor &amp; Vault</t>
  </si>
  <si>
    <t>LEVEL 6</t>
  </si>
  <si>
    <t>Amy Robinson</t>
  </si>
  <si>
    <t>Ella Kenyon</t>
  </si>
  <si>
    <t>Caitlin Mathison </t>
  </si>
  <si>
    <t>Ruby Hewitt</t>
  </si>
  <si>
    <t>Millie Hewart</t>
  </si>
  <si>
    <t>Macy Ann Douglas</t>
  </si>
  <si>
    <t>Jenna Kenyon</t>
  </si>
  <si>
    <t>Holly Duffy</t>
  </si>
  <si>
    <t>Daisy Broadbent </t>
  </si>
  <si>
    <t>Alicia Gill</t>
  </si>
  <si>
    <t>Lucy McClernon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</si>
</sst>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00"/>
    <numFmt numFmtId="167" formatCode="0.0"/>
  </numFmts>
  <fonts count="14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sz val="30"/>
      <name val="Arial"/>
      <family val="2"/>
    </font>
    <font>
      <b/>
      <sz val="3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strike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5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164" fontId="8" fillId="0" borderId="13" xfId="1" applyNumberFormat="1" applyFont="1" applyFill="1" applyBorder="1" applyAlignment="1" applyProtection="1">
      <alignment horizontal="center" wrapText="1"/>
      <protection locked="0"/>
    </xf>
    <xf numFmtId="164" fontId="8" fillId="0" borderId="13" xfId="1" applyNumberFormat="1" applyFont="1" applyFill="1" applyBorder="1" applyAlignment="1" applyProtection="1">
      <alignment horizontal="center" wrapText="1"/>
    </xf>
    <xf numFmtId="167" fontId="8" fillId="0" borderId="13" xfId="1" applyNumberFormat="1" applyFont="1" applyFill="1" applyBorder="1" applyAlignment="1" applyProtection="1">
      <alignment horizontal="center" wrapText="1"/>
      <protection locked="0"/>
    </xf>
    <xf numFmtId="164" fontId="8" fillId="0" borderId="0" xfId="1" applyNumberFormat="1" applyFont="1" applyFill="1" applyBorder="1" applyAlignment="1" applyProtection="1">
      <alignment horizontal="center" wrapText="1"/>
      <protection locked="0"/>
    </xf>
    <xf numFmtId="167" fontId="8" fillId="0" borderId="0" xfId="1" applyNumberFormat="1" applyFont="1" applyFill="1" applyBorder="1" applyAlignment="1" applyProtection="1">
      <alignment horizontal="center" wrapText="1"/>
      <protection locked="0"/>
    </xf>
    <xf numFmtId="164" fontId="8" fillId="0" borderId="0" xfId="1" applyNumberFormat="1" applyFont="1" applyFill="1" applyBorder="1" applyAlignment="1" applyProtection="1">
      <alignment horizontal="center" wrapText="1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/>
    <xf numFmtId="166" fontId="10" fillId="0" borderId="0" xfId="0" applyNumberFormat="1" applyFont="1" applyBorder="1" applyAlignment="1">
      <alignment horizontal="center"/>
    </xf>
    <xf numFmtId="0" fontId="11" fillId="0" borderId="0" xfId="0" applyFont="1" applyBorder="1"/>
    <xf numFmtId="0" fontId="5" fillId="0" borderId="0" xfId="0" applyFont="1"/>
    <xf numFmtId="0" fontId="5" fillId="0" borderId="9" xfId="0" quotePrefix="1" applyNumberFormat="1" applyFont="1" applyFill="1" applyBorder="1" applyAlignment="1">
      <alignment horizontal="center"/>
    </xf>
    <xf numFmtId="0" fontId="5" fillId="0" borderId="12" xfId="0" quotePrefix="1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 applyProtection="1">
      <alignment horizontal="center" wrapText="1"/>
      <protection locked="0"/>
    </xf>
    <xf numFmtId="167" fontId="8" fillId="0" borderId="14" xfId="1" applyNumberFormat="1" applyFont="1" applyFill="1" applyBorder="1" applyAlignment="1" applyProtection="1">
      <alignment horizontal="center" wrapText="1"/>
      <protection locked="0"/>
    </xf>
    <xf numFmtId="164" fontId="8" fillId="0" borderId="14" xfId="1" applyNumberFormat="1" applyFont="1" applyFill="1" applyBorder="1" applyAlignment="1" applyProtection="1">
      <alignment horizontal="center" wrapText="1"/>
    </xf>
    <xf numFmtId="164" fontId="5" fillId="0" borderId="15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64" fontId="5" fillId="0" borderId="9" xfId="0" applyNumberFormat="1" applyFont="1" applyBorder="1" applyAlignment="1">
      <alignment horizontal="right" vertical="center"/>
    </xf>
    <xf numFmtId="164" fontId="8" fillId="0" borderId="16" xfId="1" applyNumberFormat="1" applyFont="1" applyFill="1" applyBorder="1" applyAlignment="1" applyProtection="1">
      <alignment horizontal="center" wrapText="1"/>
      <protection locked="0"/>
    </xf>
    <xf numFmtId="167" fontId="8" fillId="0" borderId="16" xfId="1" applyNumberFormat="1" applyFont="1" applyFill="1" applyBorder="1" applyAlignment="1" applyProtection="1">
      <alignment horizontal="center" wrapText="1"/>
      <protection locked="0"/>
    </xf>
    <xf numFmtId="164" fontId="8" fillId="0" borderId="16" xfId="1" applyNumberFormat="1" applyFont="1" applyFill="1" applyBorder="1" applyAlignment="1" applyProtection="1">
      <alignment horizontal="center" wrapText="1"/>
    </xf>
    <xf numFmtId="164" fontId="5" fillId="0" borderId="17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164" fontId="5" fillId="0" borderId="19" xfId="0" applyNumberFormat="1" applyFont="1" applyBorder="1" applyAlignment="1">
      <alignment horizontal="right" vertical="center"/>
    </xf>
    <xf numFmtId="165" fontId="4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4" fontId="6" fillId="0" borderId="23" xfId="0" applyNumberFormat="1" applyFont="1" applyFill="1" applyBorder="1" applyAlignment="1">
      <alignment horizontal="center" vertical="center"/>
    </xf>
    <xf numFmtId="164" fontId="8" fillId="0" borderId="10" xfId="1" applyNumberFormat="1" applyFont="1" applyFill="1" applyBorder="1" applyAlignment="1" applyProtection="1">
      <alignment horizontal="center" wrapText="1"/>
      <protection locked="0"/>
    </xf>
    <xf numFmtId="167" fontId="8" fillId="0" borderId="10" xfId="1" applyNumberFormat="1" applyFont="1" applyFill="1" applyBorder="1" applyAlignment="1" applyProtection="1">
      <alignment horizontal="center" wrapText="1"/>
      <protection locked="0"/>
    </xf>
    <xf numFmtId="164" fontId="8" fillId="0" borderId="10" xfId="1" applyNumberFormat="1" applyFont="1" applyFill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center" wrapText="1"/>
      <protection locked="0"/>
    </xf>
    <xf numFmtId="164" fontId="8" fillId="0" borderId="19" xfId="1" applyNumberFormat="1" applyFont="1" applyFill="1" applyBorder="1" applyAlignment="1" applyProtection="1">
      <alignment horizontal="center" wrapText="1"/>
      <protection locked="0"/>
    </xf>
    <xf numFmtId="164" fontId="8" fillId="0" borderId="17" xfId="1" applyNumberFormat="1" applyFont="1" applyFill="1" applyBorder="1" applyAlignment="1" applyProtection="1">
      <alignment horizontal="center" wrapText="1"/>
      <protection locked="0"/>
    </xf>
    <xf numFmtId="167" fontId="8" fillId="0" borderId="17" xfId="1" applyNumberFormat="1" applyFont="1" applyFill="1" applyBorder="1" applyAlignment="1" applyProtection="1">
      <alignment horizontal="center" wrapText="1"/>
      <protection locked="0"/>
    </xf>
    <xf numFmtId="164" fontId="8" fillId="0" borderId="17" xfId="1" applyNumberFormat="1" applyFont="1" applyFill="1" applyBorder="1" applyAlignment="1" applyProtection="1">
      <alignment horizontal="center" wrapText="1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19" xfId="0" quotePrefix="1" applyNumberFormat="1" applyFont="1" applyFill="1" applyBorder="1" applyAlignment="1">
      <alignment horizontal="center"/>
    </xf>
    <xf numFmtId="164" fontId="8" fillId="0" borderId="26" xfId="1" applyNumberFormat="1" applyFont="1" applyFill="1" applyBorder="1" applyAlignment="1" applyProtection="1">
      <alignment horizontal="center" wrapText="1"/>
      <protection locked="0"/>
    </xf>
    <xf numFmtId="164" fontId="8" fillId="0" borderId="27" xfId="1" applyNumberFormat="1" applyFont="1" applyFill="1" applyBorder="1" applyAlignment="1" applyProtection="1">
      <alignment horizontal="center" wrapText="1"/>
      <protection locked="0"/>
    </xf>
    <xf numFmtId="164" fontId="8" fillId="0" borderId="28" xfId="1" applyNumberFormat="1" applyFont="1" applyFill="1" applyBorder="1" applyAlignment="1" applyProtection="1">
      <alignment horizontal="center" wrapText="1"/>
      <protection locked="0"/>
    </xf>
    <xf numFmtId="164" fontId="8" fillId="0" borderId="29" xfId="1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/>
    <xf numFmtId="0" fontId="2" fillId="2" borderId="7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wrapText="1"/>
      <protection locked="0"/>
    </xf>
    <xf numFmtId="0" fontId="12" fillId="0" borderId="10" xfId="0" applyFont="1" applyBorder="1" applyAlignment="1">
      <alignment horizontal="center"/>
    </xf>
    <xf numFmtId="0" fontId="12" fillId="0" borderId="25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center" vertical="center"/>
    </xf>
    <xf numFmtId="0" fontId="12" fillId="0" borderId="24" xfId="0" applyFont="1" applyBorder="1"/>
    <xf numFmtId="0" fontId="12" fillId="0" borderId="30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left"/>
    </xf>
    <xf numFmtId="164" fontId="8" fillId="0" borderId="31" xfId="1" applyNumberFormat="1" applyFont="1" applyFill="1" applyBorder="1" applyAlignment="1" applyProtection="1">
      <alignment horizontal="center" wrapText="1"/>
      <protection locked="0"/>
    </xf>
    <xf numFmtId="164" fontId="8" fillId="0" borderId="32" xfId="1" applyNumberFormat="1" applyFont="1" applyFill="1" applyBorder="1" applyAlignment="1" applyProtection="1">
      <alignment horizontal="center" wrapText="1"/>
      <protection locked="0"/>
    </xf>
    <xf numFmtId="167" fontId="8" fillId="0" borderId="32" xfId="1" applyNumberFormat="1" applyFont="1" applyFill="1" applyBorder="1" applyAlignment="1" applyProtection="1">
      <alignment horizontal="center" wrapText="1"/>
      <protection locked="0"/>
    </xf>
    <xf numFmtId="164" fontId="8" fillId="0" borderId="32" xfId="1" applyNumberFormat="1" applyFont="1" applyFill="1" applyBorder="1" applyAlignment="1" applyProtection="1">
      <alignment horizontal="center" wrapText="1"/>
    </xf>
    <xf numFmtId="164" fontId="5" fillId="0" borderId="32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165" fontId="9" fillId="0" borderId="21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164" fontId="5" fillId="0" borderId="26" xfId="0" applyNumberFormat="1" applyFont="1" applyBorder="1" applyAlignment="1">
      <alignment horizontal="right" vertical="center"/>
    </xf>
    <xf numFmtId="0" fontId="5" fillId="0" borderId="35" xfId="0" quotePrefix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5" fillId="0" borderId="36" xfId="0" applyFont="1" applyBorder="1" applyAlignment="1">
      <alignment horizontal="right" vertical="center"/>
    </xf>
    <xf numFmtId="164" fontId="8" fillId="0" borderId="37" xfId="1" applyNumberFormat="1" applyFont="1" applyFill="1" applyBorder="1" applyAlignment="1" applyProtection="1">
      <alignment horizontal="center" wrapText="1"/>
      <protection locked="0"/>
    </xf>
    <xf numFmtId="167" fontId="8" fillId="0" borderId="37" xfId="1" applyNumberFormat="1" applyFont="1" applyFill="1" applyBorder="1" applyAlignment="1" applyProtection="1">
      <alignment horizontal="center" wrapText="1"/>
      <protection locked="0"/>
    </xf>
    <xf numFmtId="164" fontId="8" fillId="0" borderId="37" xfId="1" applyNumberFormat="1" applyFont="1" applyFill="1" applyBorder="1" applyAlignment="1" applyProtection="1">
      <alignment horizontal="center" wrapText="1"/>
    </xf>
    <xf numFmtId="164" fontId="5" fillId="0" borderId="37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164" fontId="5" fillId="0" borderId="37" xfId="0" applyNumberFormat="1" applyFont="1" applyFill="1" applyBorder="1" applyAlignment="1">
      <alignment horizontal="right" vertical="center"/>
    </xf>
    <xf numFmtId="0" fontId="5" fillId="0" borderId="37" xfId="0" applyFont="1" applyFill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64" fontId="8" fillId="0" borderId="15" xfId="1" applyNumberFormat="1" applyFont="1" applyFill="1" applyBorder="1" applyAlignment="1" applyProtection="1">
      <alignment horizontal="center" wrapText="1"/>
      <protection locked="0"/>
    </xf>
    <xf numFmtId="167" fontId="8" fillId="0" borderId="15" xfId="1" applyNumberFormat="1" applyFont="1" applyFill="1" applyBorder="1" applyAlignment="1" applyProtection="1">
      <alignment horizontal="center" wrapText="1"/>
      <protection locked="0"/>
    </xf>
    <xf numFmtId="164" fontId="8" fillId="0" borderId="15" xfId="1" applyNumberFormat="1" applyFont="1" applyFill="1" applyBorder="1" applyAlignment="1" applyProtection="1">
      <alignment horizontal="center" wrapText="1"/>
    </xf>
    <xf numFmtId="0" fontId="5" fillId="0" borderId="30" xfId="0" applyFont="1" applyBorder="1" applyAlignment="1">
      <alignment horizontal="right" vertical="center"/>
    </xf>
    <xf numFmtId="165" fontId="4" fillId="0" borderId="39" xfId="0" applyNumberFormat="1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25" xfId="0" applyFont="1" applyBorder="1"/>
    <xf numFmtId="0" fontId="12" fillId="0" borderId="11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/>
    </xf>
    <xf numFmtId="0" fontId="5" fillId="0" borderId="10" xfId="0" quotePrefix="1" applyNumberFormat="1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3" fillId="0" borderId="24" xfId="0" applyFont="1" applyBorder="1"/>
    <xf numFmtId="164" fontId="4" fillId="0" borderId="7" xfId="0" applyNumberFormat="1" applyFont="1" applyFill="1" applyBorder="1" applyAlignment="1">
      <alignment horizontal="center" vertical="center"/>
    </xf>
    <xf numFmtId="164" fontId="5" fillId="0" borderId="41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4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23"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2"/>
  <sheetViews>
    <sheetView tabSelected="1" showWhiteSpace="0" topLeftCell="A32" zoomScale="80" zoomScaleNormal="80" zoomScalePageLayoutView="70" workbookViewId="0">
      <pane xSplit="2" topLeftCell="R1" activePane="topRight" state="frozen"/>
      <selection activeCell="A4" sqref="A4"/>
      <selection pane="topRight" activeCell="C14" sqref="C14"/>
    </sheetView>
  </sheetViews>
  <sheetFormatPr defaultRowHeight="15" x14ac:dyDescent="0.25"/>
  <cols>
    <col min="2" max="2" width="31.85546875" customWidth="1"/>
    <col min="3" max="4" width="11.7109375" customWidth="1"/>
    <col min="5" max="5" width="8.7109375" customWidth="1"/>
    <col min="6" max="7" width="11.7109375" customWidth="1"/>
    <col min="8" max="8" width="6.5703125" customWidth="1"/>
    <col min="9" max="10" width="11.7109375" customWidth="1"/>
    <col min="11" max="11" width="8.7109375" customWidth="1"/>
    <col min="12" max="13" width="11.7109375" customWidth="1"/>
    <col min="14" max="14" width="6.5703125" customWidth="1"/>
    <col min="15" max="16" width="11.7109375" customWidth="1"/>
    <col min="17" max="17" width="8.7109375" customWidth="1"/>
    <col min="18" max="19" width="11.7109375" customWidth="1"/>
    <col min="20" max="20" width="6.140625" customWidth="1"/>
    <col min="21" max="22" width="11.7109375" customWidth="1"/>
    <col min="23" max="23" width="8.7109375" customWidth="1"/>
    <col min="24" max="25" width="11.7109375" customWidth="1"/>
    <col min="26" max="26" width="5.85546875" customWidth="1"/>
    <col min="27" max="27" width="11.7109375" customWidth="1"/>
    <col min="28" max="28" width="7.28515625" customWidth="1"/>
    <col min="30" max="40" width="8.85546875" hidden="1" customWidth="1"/>
  </cols>
  <sheetData>
    <row r="1" spans="1:40" ht="15.75" thickBot="1" x14ac:dyDescent="0.3"/>
    <row r="2" spans="1:40" ht="38.25" thickBot="1" x14ac:dyDescent="0.55000000000000004">
      <c r="A2" s="69" t="s">
        <v>33</v>
      </c>
      <c r="B2" s="70"/>
      <c r="C2" s="4"/>
      <c r="D2" s="4"/>
      <c r="E2" s="4"/>
      <c r="F2" s="3"/>
      <c r="G2" s="3"/>
      <c r="H2" s="2"/>
      <c r="I2" s="5"/>
      <c r="J2" s="5"/>
      <c r="K2" s="5"/>
      <c r="L2" s="3"/>
      <c r="M2" s="3"/>
      <c r="N2" s="3"/>
      <c r="O2" s="4"/>
      <c r="P2" s="4"/>
      <c r="Q2" s="4"/>
      <c r="R2" s="5" t="s">
        <v>0</v>
      </c>
      <c r="S2" s="3"/>
      <c r="T2" s="2"/>
      <c r="U2" s="5"/>
      <c r="V2" s="5"/>
      <c r="W2" s="5"/>
      <c r="X2" s="3"/>
      <c r="Y2" s="3"/>
      <c r="Z2" s="3"/>
      <c r="AA2" s="3"/>
      <c r="AB2" s="6"/>
    </row>
    <row r="3" spans="1:40" ht="18.75" thickBot="1" x14ac:dyDescent="0.3">
      <c r="A3" s="71" t="s">
        <v>1</v>
      </c>
      <c r="B3" s="78" t="s">
        <v>2</v>
      </c>
      <c r="C3" s="9" t="s">
        <v>3</v>
      </c>
      <c r="D3" s="10"/>
      <c r="E3" s="10"/>
      <c r="F3" s="10"/>
      <c r="G3" s="122"/>
      <c r="H3" s="123"/>
      <c r="I3" s="9" t="s">
        <v>4</v>
      </c>
      <c r="J3" s="10"/>
      <c r="K3" s="10"/>
      <c r="L3" s="10"/>
      <c r="M3" s="122"/>
      <c r="N3" s="123"/>
      <c r="O3" s="9" t="s">
        <v>5</v>
      </c>
      <c r="P3" s="10"/>
      <c r="Q3" s="10"/>
      <c r="R3" s="10"/>
      <c r="S3" s="122"/>
      <c r="T3" s="123"/>
      <c r="U3" s="9" t="s">
        <v>6</v>
      </c>
      <c r="V3" s="10"/>
      <c r="W3" s="10"/>
      <c r="X3" s="10"/>
      <c r="Y3" s="122"/>
      <c r="Z3" s="123"/>
      <c r="AA3" s="124" t="s">
        <v>7</v>
      </c>
      <c r="AB3" s="125"/>
      <c r="AD3" s="33"/>
      <c r="AE3" s="33" t="s">
        <v>3</v>
      </c>
      <c r="AF3" s="33"/>
      <c r="AG3" s="34" t="s">
        <v>4</v>
      </c>
      <c r="AH3" s="34"/>
      <c r="AI3" s="33" t="s">
        <v>5</v>
      </c>
      <c r="AJ3" s="33"/>
      <c r="AK3" s="34" t="s">
        <v>6</v>
      </c>
      <c r="AL3" s="34"/>
      <c r="AM3" s="34" t="s">
        <v>7</v>
      </c>
      <c r="AN3" s="34"/>
    </row>
    <row r="4" spans="1:40" ht="18.75" thickBot="1" x14ac:dyDescent="0.3">
      <c r="A4" s="31"/>
      <c r="B4" s="73"/>
      <c r="C4" s="74" t="s">
        <v>8</v>
      </c>
      <c r="D4" s="49" t="s">
        <v>12</v>
      </c>
      <c r="E4" s="49" t="s">
        <v>13</v>
      </c>
      <c r="F4" s="50" t="s">
        <v>9</v>
      </c>
      <c r="G4" s="51" t="s">
        <v>10</v>
      </c>
      <c r="H4" s="52" t="s">
        <v>11</v>
      </c>
      <c r="I4" s="48" t="s">
        <v>8</v>
      </c>
      <c r="J4" s="49" t="s">
        <v>12</v>
      </c>
      <c r="K4" s="49" t="s">
        <v>13</v>
      </c>
      <c r="L4" s="50" t="s">
        <v>9</v>
      </c>
      <c r="M4" s="51" t="s">
        <v>10</v>
      </c>
      <c r="N4" s="52" t="s">
        <v>11</v>
      </c>
      <c r="O4" s="48" t="s">
        <v>8</v>
      </c>
      <c r="P4" s="49" t="s">
        <v>12</v>
      </c>
      <c r="Q4" s="49" t="s">
        <v>13</v>
      </c>
      <c r="R4" s="50" t="s">
        <v>9</v>
      </c>
      <c r="S4" s="51" t="s">
        <v>10</v>
      </c>
      <c r="T4" s="52" t="s">
        <v>11</v>
      </c>
      <c r="U4" s="48" t="s">
        <v>8</v>
      </c>
      <c r="V4" s="49" t="s">
        <v>12</v>
      </c>
      <c r="W4" s="49" t="s">
        <v>13</v>
      </c>
      <c r="X4" s="50" t="s">
        <v>9</v>
      </c>
      <c r="Y4" s="51" t="s">
        <v>10</v>
      </c>
      <c r="Z4" s="52" t="s">
        <v>11</v>
      </c>
      <c r="AA4" s="53" t="s">
        <v>10</v>
      </c>
      <c r="AB4" s="52" t="s">
        <v>11</v>
      </c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pans="1:40" ht="18.75" thickBot="1" x14ac:dyDescent="0.3">
      <c r="A5" s="76">
        <v>1</v>
      </c>
      <c r="B5" s="79" t="s">
        <v>19</v>
      </c>
      <c r="C5" s="75">
        <v>3</v>
      </c>
      <c r="D5" s="36">
        <v>1.25</v>
      </c>
      <c r="E5" s="37">
        <v>0</v>
      </c>
      <c r="F5" s="17">
        <f>10-D5</f>
        <v>8.75</v>
      </c>
      <c r="G5" s="39">
        <f>C5+F5-E5</f>
        <v>11.75</v>
      </c>
      <c r="H5" s="40">
        <f>VLOOKUP(G5,AE$5:AF$7,2,FALSE)</f>
        <v>3</v>
      </c>
      <c r="I5" s="36">
        <v>2.5</v>
      </c>
      <c r="J5" s="36">
        <v>4.55</v>
      </c>
      <c r="K5" s="37">
        <v>0</v>
      </c>
      <c r="L5" s="38">
        <f>10-J5</f>
        <v>5.45</v>
      </c>
      <c r="M5" s="39">
        <f>I5+L5-K5</f>
        <v>7.95</v>
      </c>
      <c r="N5" s="40">
        <f>VLOOKUP(M5,AG$5:AH$7,2,FALSE)</f>
        <v>3</v>
      </c>
      <c r="O5" s="36">
        <v>3.6</v>
      </c>
      <c r="P5" s="36">
        <v>2.2000000000000002</v>
      </c>
      <c r="Q5" s="37">
        <v>0</v>
      </c>
      <c r="R5" s="17">
        <f>10-P5</f>
        <v>7.8</v>
      </c>
      <c r="S5" s="39">
        <f>O5+R5-Q5</f>
        <v>11.4</v>
      </c>
      <c r="T5" s="40">
        <f>VLOOKUP(S5,AI$5:AJ$7,2,FALSE)</f>
        <v>1</v>
      </c>
      <c r="U5" s="36">
        <v>3.5</v>
      </c>
      <c r="V5" s="36">
        <v>2.6</v>
      </c>
      <c r="W5" s="37">
        <v>0</v>
      </c>
      <c r="X5" s="38">
        <f>10-V5</f>
        <v>7.4</v>
      </c>
      <c r="Y5" s="39">
        <f>U5+X5-W5</f>
        <v>10.9</v>
      </c>
      <c r="Z5" s="40">
        <f>VLOOKUP(Y5,AK$5:AL$7,2,FALSE)</f>
        <v>2</v>
      </c>
      <c r="AA5" s="41">
        <f>G5+M5+S5+Y5</f>
        <v>42</v>
      </c>
      <c r="AB5" s="40">
        <f>VLOOKUP(AA5,AM$5:AN$7,2,FALSE)</f>
        <v>2</v>
      </c>
      <c r="AD5" s="29">
        <v>1</v>
      </c>
      <c r="AE5" s="29">
        <f>LARGE(G$5:G$7,$AD5)</f>
        <v>12.05</v>
      </c>
      <c r="AF5" s="29">
        <f>IF(AE5=AE4,AF4,AF4+1)</f>
        <v>1</v>
      </c>
      <c r="AG5" s="29">
        <f>LARGE(M$5:M$7,$AD5)</f>
        <v>10</v>
      </c>
      <c r="AH5" s="29">
        <f>IF(AG5=AG4,AH4,AH4+1)</f>
        <v>1</v>
      </c>
      <c r="AI5" s="29">
        <f>LARGE(S$5:S$7,$AD5)</f>
        <v>11.4</v>
      </c>
      <c r="AJ5" s="29">
        <f>IF(AI5=AI4,AJ4,AJ4+1)</f>
        <v>1</v>
      </c>
      <c r="AK5" s="29">
        <f>LARGE(Y$5:Y$7,$AD5)</f>
        <v>12.15</v>
      </c>
      <c r="AL5" s="29">
        <f>IF(AK5=AK4,AL4,AL4+1)</f>
        <v>1</v>
      </c>
      <c r="AM5" s="29">
        <f>LARGE(AA$5:AA$7,$AD5)</f>
        <v>44.65</v>
      </c>
      <c r="AN5" s="29">
        <f>IF(AM5=AM4,AN4,AN4+1)</f>
        <v>1</v>
      </c>
    </row>
    <row r="6" spans="1:40" ht="18.75" thickBot="1" x14ac:dyDescent="0.3">
      <c r="A6" s="119">
        <v>2</v>
      </c>
      <c r="B6" s="81" t="s">
        <v>38</v>
      </c>
      <c r="C6" s="65">
        <v>4</v>
      </c>
      <c r="D6" s="16">
        <v>1.95</v>
      </c>
      <c r="E6" s="18">
        <v>0</v>
      </c>
      <c r="F6" s="17">
        <f>10-D6</f>
        <v>8.0500000000000007</v>
      </c>
      <c r="G6" s="13">
        <f>C6+F6-E6</f>
        <v>12.05</v>
      </c>
      <c r="H6" s="14">
        <f>VLOOKUP(G6,AE$5:AF$7,2,FALSE)</f>
        <v>1</v>
      </c>
      <c r="I6" s="16">
        <v>2.2000000000000002</v>
      </c>
      <c r="J6" s="16">
        <v>3.85</v>
      </c>
      <c r="K6" s="18">
        <v>0</v>
      </c>
      <c r="L6" s="17">
        <f>10-J6</f>
        <v>6.15</v>
      </c>
      <c r="M6" s="13">
        <f>I6+L6-K6</f>
        <v>8.3500000000000014</v>
      </c>
      <c r="N6" s="14">
        <f>VLOOKUP(M6,AG$5:AH$7,2,FALSE)</f>
        <v>2</v>
      </c>
      <c r="O6" s="16">
        <v>3.2</v>
      </c>
      <c r="P6" s="16">
        <v>3.3</v>
      </c>
      <c r="Q6" s="18">
        <v>0</v>
      </c>
      <c r="R6" s="17">
        <f>10-P6</f>
        <v>6.7</v>
      </c>
      <c r="S6" s="39">
        <f>O6+R6-Q6</f>
        <v>9.9</v>
      </c>
      <c r="T6" s="14">
        <f>VLOOKUP(S6,AI$5:AJ$7,2,FALSE)</f>
        <v>3</v>
      </c>
      <c r="U6" s="16">
        <v>3.2</v>
      </c>
      <c r="V6" s="16">
        <v>2.75</v>
      </c>
      <c r="W6" s="18">
        <v>0</v>
      </c>
      <c r="X6" s="17">
        <f>10-V6</f>
        <v>7.25</v>
      </c>
      <c r="Y6" s="13">
        <f>U6+X6-W6</f>
        <v>10.45</v>
      </c>
      <c r="Z6" s="14">
        <f>VLOOKUP(Y6,AK$5:AL$7,2,FALSE)</f>
        <v>3</v>
      </c>
      <c r="AA6" s="15">
        <f>G6+M6+S6+Y6</f>
        <v>40.75</v>
      </c>
      <c r="AB6" s="14">
        <f>VLOOKUP(AA6,AM$5:AN$7,2,FALSE)</f>
        <v>3</v>
      </c>
      <c r="AD6" s="29">
        <v>2</v>
      </c>
      <c r="AE6" s="29">
        <f>LARGE(G$5:G$7,$AD6)</f>
        <v>12</v>
      </c>
      <c r="AF6" s="29">
        <f t="shared" ref="AF6:AF7" si="0">IF(AE6=AE5,AF5,AF5+1)</f>
        <v>2</v>
      </c>
      <c r="AG6" s="29">
        <f>LARGE(M$5:M$7,$AD6)</f>
        <v>8.3500000000000014</v>
      </c>
      <c r="AH6" s="29">
        <f t="shared" ref="AH6:AH7" si="1">IF(AG6=AG5,AH5,AH5+1)</f>
        <v>2</v>
      </c>
      <c r="AI6" s="29">
        <f t="shared" ref="AI6:AI7" si="2">LARGE(S$5:S$7,$AD6)</f>
        <v>10.5</v>
      </c>
      <c r="AJ6" s="29">
        <f t="shared" ref="AJ6:AJ7" si="3">IF(AI6=AI5,AJ5,AJ5+1)</f>
        <v>2</v>
      </c>
      <c r="AK6" s="29">
        <f t="shared" ref="AK6:AK7" si="4">LARGE(Y$5:Y$7,$AD6)</f>
        <v>10.9</v>
      </c>
      <c r="AL6" s="29">
        <f t="shared" ref="AL6:AL7" si="5">IF(AK6=AK5,AL5,AL5+1)</f>
        <v>2</v>
      </c>
      <c r="AM6" s="29">
        <f t="shared" ref="AM6:AM7" si="6">LARGE(AA$5:AA$7,$AD6)</f>
        <v>42</v>
      </c>
      <c r="AN6" s="29">
        <f t="shared" ref="AN6:AN7" si="7">IF(AM6=AM5,AN5,AN5+1)</f>
        <v>2</v>
      </c>
    </row>
    <row r="7" spans="1:40" ht="18.75" thickBot="1" x14ac:dyDescent="0.3">
      <c r="A7" s="120">
        <v>3</v>
      </c>
      <c r="B7" s="115" t="s">
        <v>18</v>
      </c>
      <c r="C7" s="66">
        <v>4</v>
      </c>
      <c r="D7" s="42">
        <v>2</v>
      </c>
      <c r="E7" s="43">
        <v>0</v>
      </c>
      <c r="F7" s="44">
        <f>10-D7</f>
        <v>8</v>
      </c>
      <c r="G7" s="45">
        <f>C7+F7-E7</f>
        <v>12</v>
      </c>
      <c r="H7" s="46">
        <f>VLOOKUP(G7,AE$5:AF$7,2,FALSE)</f>
        <v>2</v>
      </c>
      <c r="I7" s="42">
        <v>2.9</v>
      </c>
      <c r="J7" s="42">
        <v>2.9</v>
      </c>
      <c r="K7" s="43">
        <v>0</v>
      </c>
      <c r="L7" s="44">
        <f>10-J7</f>
        <v>7.1</v>
      </c>
      <c r="M7" s="45">
        <f>I7+L7-K7</f>
        <v>10</v>
      </c>
      <c r="N7" s="46">
        <f>VLOOKUP(M7,AG$5:AH$7,2,FALSE)</f>
        <v>1</v>
      </c>
      <c r="O7" s="42">
        <v>3.6</v>
      </c>
      <c r="P7" s="42">
        <v>3.1</v>
      </c>
      <c r="Q7" s="43">
        <v>0</v>
      </c>
      <c r="R7" s="44">
        <f>10-P7</f>
        <v>6.9</v>
      </c>
      <c r="S7" s="39">
        <f>O7+R7-Q7</f>
        <v>10.5</v>
      </c>
      <c r="T7" s="46">
        <f>VLOOKUP(S7,AI$5:AJ$7,2,FALSE)</f>
        <v>2</v>
      </c>
      <c r="U7" s="42">
        <v>4.2</v>
      </c>
      <c r="V7" s="42">
        <v>2.0499999999999998</v>
      </c>
      <c r="W7" s="43">
        <v>0</v>
      </c>
      <c r="X7" s="44">
        <f>10-V7</f>
        <v>7.95</v>
      </c>
      <c r="Y7" s="45">
        <f>U7+X7-W7</f>
        <v>12.15</v>
      </c>
      <c r="Z7" s="46">
        <f>VLOOKUP(Y7,AK$5:AL$7,2,FALSE)</f>
        <v>1</v>
      </c>
      <c r="AA7" s="47">
        <f>G7+M7+S7+Y7</f>
        <v>44.65</v>
      </c>
      <c r="AB7" s="46">
        <f>VLOOKUP(AA7,AM$5:AN$7,2,FALSE)</f>
        <v>1</v>
      </c>
      <c r="AD7" s="29">
        <v>3</v>
      </c>
      <c r="AE7" s="29">
        <f>LARGE(G$5:G$7,$AD7)</f>
        <v>11.75</v>
      </c>
      <c r="AF7" s="29">
        <f t="shared" si="0"/>
        <v>3</v>
      </c>
      <c r="AG7" s="29">
        <f>LARGE(M$5:M$7,$AD7)</f>
        <v>7.95</v>
      </c>
      <c r="AH7" s="29">
        <f t="shared" si="1"/>
        <v>3</v>
      </c>
      <c r="AI7" s="29">
        <f t="shared" si="2"/>
        <v>9.9</v>
      </c>
      <c r="AJ7" s="29">
        <f t="shared" si="3"/>
        <v>3</v>
      </c>
      <c r="AK7" s="29">
        <f t="shared" si="4"/>
        <v>10.45</v>
      </c>
      <c r="AL7" s="29">
        <f t="shared" si="5"/>
        <v>3</v>
      </c>
      <c r="AM7" s="29">
        <f t="shared" si="6"/>
        <v>40.75</v>
      </c>
      <c r="AN7" s="29">
        <f t="shared" si="7"/>
        <v>3</v>
      </c>
    </row>
    <row r="8" spans="1:40" ht="18.75" thickBot="1" x14ac:dyDescent="0.3">
      <c r="A8" s="91"/>
      <c r="B8" s="92"/>
      <c r="C8" s="19"/>
      <c r="D8" s="19"/>
      <c r="E8" s="20"/>
      <c r="F8" s="21"/>
      <c r="G8" s="24"/>
      <c r="H8" s="25"/>
      <c r="I8" s="19"/>
      <c r="J8" s="19"/>
      <c r="K8" s="20"/>
      <c r="L8" s="21"/>
      <c r="M8" s="24"/>
      <c r="N8" s="25"/>
      <c r="O8" s="19"/>
      <c r="P8" s="19"/>
      <c r="Q8" s="20"/>
      <c r="R8" s="21"/>
      <c r="S8" s="24"/>
      <c r="T8" s="23"/>
      <c r="U8" s="19"/>
      <c r="V8" s="19"/>
      <c r="W8" s="20"/>
      <c r="X8" s="21"/>
      <c r="Y8" s="22"/>
      <c r="Z8" s="23"/>
      <c r="AA8" s="22"/>
      <c r="AB8" s="93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ht="38.25" thickBot="1" x14ac:dyDescent="0.55000000000000004">
      <c r="A9" s="69" t="s">
        <v>34</v>
      </c>
      <c r="B9" s="70"/>
      <c r="C9" s="4"/>
      <c r="D9" s="4"/>
      <c r="E9" s="4"/>
      <c r="F9" s="3"/>
      <c r="G9" s="3"/>
      <c r="H9" s="2"/>
      <c r="I9" s="5"/>
      <c r="J9" s="5"/>
      <c r="K9" s="5"/>
      <c r="L9" s="3"/>
      <c r="M9" s="3"/>
      <c r="N9" s="3"/>
      <c r="O9" s="4"/>
      <c r="P9" s="4"/>
      <c r="Q9" s="4"/>
      <c r="R9" s="5" t="s">
        <v>0</v>
      </c>
      <c r="S9" s="3"/>
      <c r="T9" s="2"/>
      <c r="U9" s="5"/>
      <c r="V9" s="5"/>
      <c r="W9" s="5"/>
      <c r="X9" s="3"/>
      <c r="Y9" s="3"/>
      <c r="Z9" s="3"/>
      <c r="AA9" s="3"/>
      <c r="AB9" s="6"/>
    </row>
    <row r="10" spans="1:40" ht="18.75" thickBot="1" x14ac:dyDescent="0.3">
      <c r="A10" s="71" t="s">
        <v>1</v>
      </c>
      <c r="B10" s="113" t="s">
        <v>2</v>
      </c>
      <c r="C10" s="9" t="s">
        <v>3</v>
      </c>
      <c r="D10" s="10"/>
      <c r="E10" s="10"/>
      <c r="F10" s="10"/>
      <c r="G10" s="122"/>
      <c r="H10" s="123"/>
      <c r="I10" s="9" t="s">
        <v>4</v>
      </c>
      <c r="J10" s="10"/>
      <c r="K10" s="10"/>
      <c r="L10" s="10"/>
      <c r="M10" s="122"/>
      <c r="N10" s="123"/>
      <c r="O10" s="9" t="s">
        <v>5</v>
      </c>
      <c r="P10" s="10"/>
      <c r="Q10" s="10"/>
      <c r="R10" s="10"/>
      <c r="S10" s="122"/>
      <c r="T10" s="123"/>
      <c r="U10" s="9" t="s">
        <v>6</v>
      </c>
      <c r="V10" s="10"/>
      <c r="W10" s="10"/>
      <c r="X10" s="10"/>
      <c r="Y10" s="122"/>
      <c r="Z10" s="123"/>
      <c r="AA10" s="124" t="s">
        <v>7</v>
      </c>
      <c r="AB10" s="125"/>
      <c r="AD10" s="33"/>
      <c r="AE10" s="33" t="s">
        <v>3</v>
      </c>
      <c r="AF10" s="33"/>
      <c r="AG10" s="34" t="s">
        <v>4</v>
      </c>
      <c r="AH10" s="34"/>
      <c r="AI10" s="33" t="s">
        <v>5</v>
      </c>
      <c r="AJ10" s="33"/>
      <c r="AK10" s="34" t="s">
        <v>6</v>
      </c>
      <c r="AL10" s="34"/>
      <c r="AM10" s="34" t="s">
        <v>7</v>
      </c>
      <c r="AN10" s="34"/>
    </row>
    <row r="11" spans="1:40" ht="18.75" thickBot="1" x14ac:dyDescent="0.3">
      <c r="A11" s="31"/>
      <c r="B11" s="72"/>
      <c r="C11" s="102" t="s">
        <v>8</v>
      </c>
      <c r="D11" s="103" t="s">
        <v>12</v>
      </c>
      <c r="E11" s="103" t="s">
        <v>13</v>
      </c>
      <c r="F11" s="104" t="s">
        <v>9</v>
      </c>
      <c r="G11" s="105" t="s">
        <v>10</v>
      </c>
      <c r="H11" s="106" t="s">
        <v>11</v>
      </c>
      <c r="I11" s="111" t="s">
        <v>8</v>
      </c>
      <c r="J11" s="103" t="s">
        <v>12</v>
      </c>
      <c r="K11" s="103" t="s">
        <v>13</v>
      </c>
      <c r="L11" s="104" t="s">
        <v>9</v>
      </c>
      <c r="M11" s="105" t="s">
        <v>10</v>
      </c>
      <c r="N11" s="106" t="s">
        <v>11</v>
      </c>
      <c r="O11" s="111" t="s">
        <v>8</v>
      </c>
      <c r="P11" s="103" t="s">
        <v>12</v>
      </c>
      <c r="Q11" s="103" t="s">
        <v>13</v>
      </c>
      <c r="R11" s="104" t="s">
        <v>9</v>
      </c>
      <c r="S11" s="105" t="s">
        <v>10</v>
      </c>
      <c r="T11" s="106" t="s">
        <v>11</v>
      </c>
      <c r="U11" s="111" t="s">
        <v>8</v>
      </c>
      <c r="V11" s="103" t="s">
        <v>12</v>
      </c>
      <c r="W11" s="103" t="s">
        <v>13</v>
      </c>
      <c r="X11" s="104" t="s">
        <v>9</v>
      </c>
      <c r="Y11" s="105" t="s">
        <v>10</v>
      </c>
      <c r="Z11" s="106" t="s">
        <v>11</v>
      </c>
      <c r="AA11" s="112" t="s">
        <v>10</v>
      </c>
      <c r="AB11" s="106" t="s">
        <v>11</v>
      </c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pans="1:40" ht="18" x14ac:dyDescent="0.25">
      <c r="A12" s="114">
        <v>8</v>
      </c>
      <c r="B12" s="79" t="s">
        <v>14</v>
      </c>
      <c r="C12" s="75">
        <v>3</v>
      </c>
      <c r="D12" s="107">
        <v>1.3</v>
      </c>
      <c r="E12" s="108">
        <v>0</v>
      </c>
      <c r="F12" s="109">
        <f>10-D12</f>
        <v>8.6999999999999993</v>
      </c>
      <c r="G12" s="39">
        <f>C12+F12-E12</f>
        <v>11.7</v>
      </c>
      <c r="H12" s="110">
        <f>VLOOKUP(G12,AE$12:AF$22,2,FALSE)</f>
        <v>4</v>
      </c>
      <c r="I12" s="75">
        <v>3.2</v>
      </c>
      <c r="J12" s="107">
        <v>2.9</v>
      </c>
      <c r="K12" s="108">
        <v>0</v>
      </c>
      <c r="L12" s="109">
        <f>10-J12</f>
        <v>7.1</v>
      </c>
      <c r="M12" s="39">
        <f>I12+L12-K12</f>
        <v>10.3</v>
      </c>
      <c r="N12" s="110">
        <f>VLOOKUP(M12,AG$12:AH$22,2,FALSE)</f>
        <v>4</v>
      </c>
      <c r="O12" s="75">
        <v>3</v>
      </c>
      <c r="P12" s="107">
        <v>2.65</v>
      </c>
      <c r="Q12" s="108">
        <v>0</v>
      </c>
      <c r="R12" s="109">
        <f>10-P12</f>
        <v>7.35</v>
      </c>
      <c r="S12" s="39">
        <f>O12+R12-Q12</f>
        <v>10.35</v>
      </c>
      <c r="T12" s="110">
        <f>VLOOKUP(S12,AI$12:AJ$22,2,FALSE)</f>
        <v>4</v>
      </c>
      <c r="U12" s="75">
        <v>3.6</v>
      </c>
      <c r="V12" s="107">
        <v>2.5</v>
      </c>
      <c r="W12" s="108">
        <v>0</v>
      </c>
      <c r="X12" s="109">
        <f>10-V12</f>
        <v>7.5</v>
      </c>
      <c r="Y12" s="39">
        <f>U12+X12-W12</f>
        <v>11.1</v>
      </c>
      <c r="Z12" s="110">
        <f>VLOOKUP(Y12,AK$12:AL$22,2,FALSE)</f>
        <v>3</v>
      </c>
      <c r="AA12" s="41">
        <f>G12+M12+S12+Y12</f>
        <v>43.45</v>
      </c>
      <c r="AB12" s="40">
        <f>VLOOKUP(AA12,AM$12:AN$22,2,FALSE)</f>
        <v>3</v>
      </c>
      <c r="AD12" s="29">
        <v>1</v>
      </c>
      <c r="AE12" s="29">
        <f>LARGE(G$12:G$22,$AD12)</f>
        <v>12.1</v>
      </c>
      <c r="AF12" s="29">
        <f>IF(AE12=AE11,AF11,AF11+1)</f>
        <v>1</v>
      </c>
      <c r="AG12" s="29">
        <f>LARGE(M$12:M$22,$AD12)</f>
        <v>11.45</v>
      </c>
      <c r="AH12" s="29">
        <f>IF(AG12=AG11,AH11,AH11+1)</f>
        <v>1</v>
      </c>
      <c r="AI12" s="29">
        <f>LARGE(S$12:S$22,$AD12)</f>
        <v>11.35</v>
      </c>
      <c r="AJ12" s="29">
        <f>IF(AI12=AI11,AJ11,AJ11+1)</f>
        <v>1</v>
      </c>
      <c r="AK12" s="29">
        <f>LARGE(Y$12:Y$22,$AD12)</f>
        <v>11.25</v>
      </c>
      <c r="AL12" s="29">
        <f>IF(AK12=AK11,AL11,AL11+1)</f>
        <v>1</v>
      </c>
      <c r="AM12" s="29">
        <f>LARGE(AA$12:AA$22,$AD12)</f>
        <v>46.15</v>
      </c>
      <c r="AN12" s="29">
        <f>IF(AM12=AM11,AN11,AN11+1)</f>
        <v>1</v>
      </c>
    </row>
    <row r="13" spans="1:40" ht="18" x14ac:dyDescent="0.25">
      <c r="A13" s="114">
        <v>9</v>
      </c>
      <c r="B13" s="79" t="s">
        <v>17</v>
      </c>
      <c r="C13" s="57">
        <v>3</v>
      </c>
      <c r="D13" s="54">
        <v>1.25</v>
      </c>
      <c r="E13" s="55">
        <v>0</v>
      </c>
      <c r="F13" s="56">
        <f t="shared" ref="F13:F22" si="8">10-D13</f>
        <v>8.75</v>
      </c>
      <c r="G13" s="13">
        <f t="shared" ref="G13:G22" si="9">C13+F13-E13</f>
        <v>11.75</v>
      </c>
      <c r="H13" s="62">
        <f t="shared" ref="H13:H20" si="10">VLOOKUP(G13,AE$12:AF$22,2,FALSE)</f>
        <v>3</v>
      </c>
      <c r="I13" s="57">
        <v>3.2</v>
      </c>
      <c r="J13" s="54">
        <v>3.4</v>
      </c>
      <c r="K13" s="55">
        <v>0</v>
      </c>
      <c r="L13" s="56">
        <f t="shared" ref="L13:L22" si="11">10-J13</f>
        <v>6.6</v>
      </c>
      <c r="M13" s="13">
        <f t="shared" ref="M13:M22" si="12">I13+L13-K13</f>
        <v>9.8000000000000007</v>
      </c>
      <c r="N13" s="62">
        <f t="shared" ref="N13:N20" si="13">VLOOKUP(M13,AG$12:AH$22,2,FALSE)</f>
        <v>5</v>
      </c>
      <c r="O13" s="57">
        <v>3.2</v>
      </c>
      <c r="P13" s="54">
        <v>4.4000000000000004</v>
      </c>
      <c r="Q13" s="55">
        <v>0</v>
      </c>
      <c r="R13" s="56">
        <f t="shared" ref="R13:R22" si="14">10-P13</f>
        <v>5.6</v>
      </c>
      <c r="S13" s="13">
        <f t="shared" ref="S13:S22" si="15">O13+R13-Q13</f>
        <v>8.8000000000000007</v>
      </c>
      <c r="T13" s="62">
        <f t="shared" ref="T13:T20" si="16">VLOOKUP(S13,AI$12:AJ$22,2,FALSE)</f>
        <v>8</v>
      </c>
      <c r="U13" s="57">
        <v>3.6</v>
      </c>
      <c r="V13" s="54">
        <v>2.4500000000000002</v>
      </c>
      <c r="W13" s="55">
        <v>0</v>
      </c>
      <c r="X13" s="56">
        <f t="shared" ref="X13:X22" si="17">10-V13</f>
        <v>7.55</v>
      </c>
      <c r="Y13" s="13">
        <f t="shared" ref="Y13:Y22" si="18">U13+X13-W13</f>
        <v>11.15</v>
      </c>
      <c r="Z13" s="62">
        <f t="shared" ref="Z13:Z20" si="19">VLOOKUP(Y13,AK$12:AL$22,2,FALSE)</f>
        <v>2</v>
      </c>
      <c r="AA13" s="15">
        <f t="shared" ref="AA13:AA22" si="20">G13+M13+S13+Y13</f>
        <v>41.5</v>
      </c>
      <c r="AB13" s="14">
        <f t="shared" ref="AB13:AB19" si="21">VLOOKUP(AA13,AM$12:AN$22,2,FALSE)</f>
        <v>5</v>
      </c>
      <c r="AD13" s="29">
        <v>2</v>
      </c>
      <c r="AE13" s="29">
        <f t="shared" ref="AE13:AE22" si="22">LARGE(G$12:G$22,$AD13)</f>
        <v>11.85</v>
      </c>
      <c r="AF13" s="29">
        <f t="shared" ref="AF13:AF22" si="23">IF(AE13=AE12,AF12,AF12+1)</f>
        <v>2</v>
      </c>
      <c r="AG13" s="29">
        <f t="shared" ref="AG13:AG22" si="24">LARGE(M$12:M$22,$AD13)</f>
        <v>10.55</v>
      </c>
      <c r="AH13" s="29">
        <f t="shared" ref="AH13:AH22" si="25">IF(AG13=AG12,AH12,AH12+1)</f>
        <v>2</v>
      </c>
      <c r="AI13" s="29">
        <f t="shared" ref="AI13:AI22" si="26">LARGE(S$12:S$22,$AD13)</f>
        <v>11.05</v>
      </c>
      <c r="AJ13" s="29">
        <f t="shared" ref="AJ13:AJ22" si="27">IF(AI13=AI12,AJ12,AJ12+1)</f>
        <v>2</v>
      </c>
      <c r="AK13" s="29">
        <f t="shared" ref="AK13:AK22" si="28">LARGE(Y$12:Y$22,$AD13)</f>
        <v>11.25</v>
      </c>
      <c r="AL13" s="29">
        <f t="shared" ref="AL13:AL22" si="29">IF(AK13=AK12,AL12,AL12+1)</f>
        <v>1</v>
      </c>
      <c r="AM13" s="29">
        <f t="shared" ref="AM13:AM22" si="30">LARGE(AA$12:AA$22,$AD13)</f>
        <v>43.7</v>
      </c>
      <c r="AN13" s="29">
        <f t="shared" ref="AN13:AN22" si="31">IF(AM13=AM12,AN12,AN12+1)</f>
        <v>2</v>
      </c>
    </row>
    <row r="14" spans="1:40" ht="18" x14ac:dyDescent="0.25">
      <c r="A14" s="114">
        <v>10</v>
      </c>
      <c r="B14" s="121" t="s">
        <v>16</v>
      </c>
      <c r="C14" s="57"/>
      <c r="D14" s="54">
        <v>10</v>
      </c>
      <c r="E14" s="55">
        <v>0</v>
      </c>
      <c r="F14" s="56">
        <f t="shared" si="8"/>
        <v>0</v>
      </c>
      <c r="G14" s="13">
        <f t="shared" si="9"/>
        <v>0</v>
      </c>
      <c r="H14" s="62">
        <f t="shared" si="10"/>
        <v>8</v>
      </c>
      <c r="I14" s="57">
        <v>0</v>
      </c>
      <c r="J14" s="54">
        <v>10</v>
      </c>
      <c r="K14" s="55">
        <v>0</v>
      </c>
      <c r="L14" s="56">
        <f t="shared" si="11"/>
        <v>0</v>
      </c>
      <c r="M14" s="13">
        <f t="shared" si="12"/>
        <v>0</v>
      </c>
      <c r="N14" s="62">
        <f t="shared" si="13"/>
        <v>9</v>
      </c>
      <c r="O14" s="57"/>
      <c r="P14" s="54">
        <v>10</v>
      </c>
      <c r="Q14" s="55">
        <v>0</v>
      </c>
      <c r="R14" s="56">
        <f t="shared" si="14"/>
        <v>0</v>
      </c>
      <c r="S14" s="13">
        <f t="shared" si="15"/>
        <v>0</v>
      </c>
      <c r="T14" s="62">
        <f t="shared" si="16"/>
        <v>9</v>
      </c>
      <c r="U14" s="57"/>
      <c r="V14" s="54">
        <v>10</v>
      </c>
      <c r="W14" s="55">
        <v>0</v>
      </c>
      <c r="X14" s="56">
        <f t="shared" si="17"/>
        <v>0</v>
      </c>
      <c r="Y14" s="13">
        <f t="shared" si="18"/>
        <v>0</v>
      </c>
      <c r="Z14" s="62">
        <f t="shared" si="19"/>
        <v>7</v>
      </c>
      <c r="AA14" s="15">
        <f t="shared" si="20"/>
        <v>0</v>
      </c>
      <c r="AB14" s="14">
        <f t="shared" si="21"/>
        <v>8</v>
      </c>
      <c r="AD14" s="29">
        <v>3</v>
      </c>
      <c r="AE14" s="29">
        <f t="shared" si="22"/>
        <v>11.75</v>
      </c>
      <c r="AF14" s="29">
        <f t="shared" si="23"/>
        <v>3</v>
      </c>
      <c r="AG14" s="29">
        <f t="shared" si="24"/>
        <v>10.4</v>
      </c>
      <c r="AH14" s="29">
        <f t="shared" si="25"/>
        <v>3</v>
      </c>
      <c r="AI14" s="29">
        <f t="shared" si="26"/>
        <v>11</v>
      </c>
      <c r="AJ14" s="29">
        <f t="shared" si="27"/>
        <v>3</v>
      </c>
      <c r="AK14" s="29">
        <f t="shared" si="28"/>
        <v>11.15</v>
      </c>
      <c r="AL14" s="29">
        <f t="shared" si="29"/>
        <v>2</v>
      </c>
      <c r="AM14" s="29">
        <f t="shared" si="30"/>
        <v>43.699999999999996</v>
      </c>
      <c r="AN14" s="29">
        <f t="shared" si="31"/>
        <v>2</v>
      </c>
    </row>
    <row r="15" spans="1:40" ht="18" x14ac:dyDescent="0.25">
      <c r="A15" s="114">
        <v>11</v>
      </c>
      <c r="B15" s="121" t="s">
        <v>39</v>
      </c>
      <c r="C15" s="57"/>
      <c r="D15" s="54">
        <v>10</v>
      </c>
      <c r="E15" s="55">
        <v>0</v>
      </c>
      <c r="F15" s="56">
        <f t="shared" si="8"/>
        <v>0</v>
      </c>
      <c r="G15" s="13">
        <f t="shared" si="9"/>
        <v>0</v>
      </c>
      <c r="H15" s="62">
        <f t="shared" si="10"/>
        <v>8</v>
      </c>
      <c r="I15" s="57">
        <v>0</v>
      </c>
      <c r="J15" s="54">
        <v>10</v>
      </c>
      <c r="K15" s="55">
        <v>0</v>
      </c>
      <c r="L15" s="56">
        <f t="shared" si="11"/>
        <v>0</v>
      </c>
      <c r="M15" s="13">
        <f t="shared" si="12"/>
        <v>0</v>
      </c>
      <c r="N15" s="62">
        <f t="shared" si="13"/>
        <v>9</v>
      </c>
      <c r="O15" s="57"/>
      <c r="P15" s="54">
        <v>10</v>
      </c>
      <c r="Q15" s="55">
        <v>0</v>
      </c>
      <c r="R15" s="56">
        <f t="shared" si="14"/>
        <v>0</v>
      </c>
      <c r="S15" s="13">
        <f t="shared" si="15"/>
        <v>0</v>
      </c>
      <c r="T15" s="62">
        <f t="shared" si="16"/>
        <v>9</v>
      </c>
      <c r="U15" s="57"/>
      <c r="V15" s="54">
        <v>10</v>
      </c>
      <c r="W15" s="55">
        <v>0</v>
      </c>
      <c r="X15" s="56">
        <f t="shared" si="17"/>
        <v>0</v>
      </c>
      <c r="Y15" s="13">
        <f t="shared" si="18"/>
        <v>0</v>
      </c>
      <c r="Z15" s="62">
        <f t="shared" si="19"/>
        <v>7</v>
      </c>
      <c r="AA15" s="15">
        <f t="shared" si="20"/>
        <v>0</v>
      </c>
      <c r="AB15" s="14">
        <f t="shared" si="21"/>
        <v>8</v>
      </c>
      <c r="AD15" s="29">
        <v>4</v>
      </c>
      <c r="AE15" s="29">
        <f t="shared" si="22"/>
        <v>11.75</v>
      </c>
      <c r="AF15" s="29">
        <f t="shared" si="23"/>
        <v>3</v>
      </c>
      <c r="AG15" s="29">
        <f t="shared" si="24"/>
        <v>10.3</v>
      </c>
      <c r="AH15" s="29">
        <f t="shared" si="25"/>
        <v>4</v>
      </c>
      <c r="AI15" s="29">
        <f t="shared" si="26"/>
        <v>10.35</v>
      </c>
      <c r="AJ15" s="29">
        <f t="shared" si="27"/>
        <v>4</v>
      </c>
      <c r="AK15" s="29">
        <f t="shared" si="28"/>
        <v>11.1</v>
      </c>
      <c r="AL15" s="29">
        <f t="shared" si="29"/>
        <v>3</v>
      </c>
      <c r="AM15" s="29">
        <f t="shared" si="30"/>
        <v>43.45</v>
      </c>
      <c r="AN15" s="29">
        <f t="shared" si="31"/>
        <v>3</v>
      </c>
    </row>
    <row r="16" spans="1:40" ht="18" x14ac:dyDescent="0.25">
      <c r="A16" s="114">
        <v>12</v>
      </c>
      <c r="B16" s="79" t="s">
        <v>40</v>
      </c>
      <c r="C16" s="57">
        <v>3</v>
      </c>
      <c r="D16" s="54">
        <v>1.5</v>
      </c>
      <c r="E16" s="55">
        <v>0</v>
      </c>
      <c r="F16" s="56">
        <f t="shared" si="8"/>
        <v>8.5</v>
      </c>
      <c r="G16" s="13">
        <f t="shared" si="9"/>
        <v>11.5</v>
      </c>
      <c r="H16" s="62">
        <f t="shared" si="10"/>
        <v>5</v>
      </c>
      <c r="I16" s="57">
        <v>3.1</v>
      </c>
      <c r="J16" s="54">
        <v>3.5</v>
      </c>
      <c r="K16" s="55">
        <v>0</v>
      </c>
      <c r="L16" s="56">
        <f t="shared" si="11"/>
        <v>6.5</v>
      </c>
      <c r="M16" s="13">
        <f t="shared" si="12"/>
        <v>9.6</v>
      </c>
      <c r="N16" s="62">
        <f t="shared" si="13"/>
        <v>7</v>
      </c>
      <c r="O16" s="57">
        <v>3</v>
      </c>
      <c r="P16" s="54">
        <v>3.95</v>
      </c>
      <c r="Q16" s="55">
        <v>0</v>
      </c>
      <c r="R16" s="56">
        <f t="shared" si="14"/>
        <v>6.05</v>
      </c>
      <c r="S16" s="13">
        <f t="shared" si="15"/>
        <v>9.0500000000000007</v>
      </c>
      <c r="T16" s="62">
        <f t="shared" si="16"/>
        <v>7</v>
      </c>
      <c r="U16" s="57">
        <v>3.9</v>
      </c>
      <c r="V16" s="54">
        <v>2.8</v>
      </c>
      <c r="W16" s="55">
        <v>0</v>
      </c>
      <c r="X16" s="56">
        <f t="shared" si="17"/>
        <v>7.2</v>
      </c>
      <c r="Y16" s="13">
        <f t="shared" si="18"/>
        <v>11.1</v>
      </c>
      <c r="Z16" s="62">
        <f t="shared" si="19"/>
        <v>3</v>
      </c>
      <c r="AA16" s="15">
        <f t="shared" si="20"/>
        <v>41.25</v>
      </c>
      <c r="AB16" s="14">
        <f t="shared" si="21"/>
        <v>6</v>
      </c>
      <c r="AD16" s="29">
        <v>5</v>
      </c>
      <c r="AE16" s="29">
        <f t="shared" si="22"/>
        <v>11.7</v>
      </c>
      <c r="AF16" s="29">
        <f t="shared" si="23"/>
        <v>4</v>
      </c>
      <c r="AG16" s="29">
        <f t="shared" si="24"/>
        <v>9.8000000000000007</v>
      </c>
      <c r="AH16" s="29">
        <f t="shared" si="25"/>
        <v>5</v>
      </c>
      <c r="AI16" s="29">
        <f t="shared" si="26"/>
        <v>10.3</v>
      </c>
      <c r="AJ16" s="29">
        <f t="shared" si="27"/>
        <v>5</v>
      </c>
      <c r="AK16" s="29">
        <f t="shared" si="28"/>
        <v>11.1</v>
      </c>
      <c r="AL16" s="29">
        <f t="shared" si="29"/>
        <v>3</v>
      </c>
      <c r="AM16" s="29">
        <f t="shared" si="30"/>
        <v>42.6</v>
      </c>
      <c r="AN16" s="29">
        <f t="shared" si="31"/>
        <v>4</v>
      </c>
    </row>
    <row r="17" spans="1:56" ht="18" x14ac:dyDescent="0.25">
      <c r="A17" s="114">
        <v>13</v>
      </c>
      <c r="B17" s="79" t="s">
        <v>41</v>
      </c>
      <c r="C17" s="57">
        <v>3</v>
      </c>
      <c r="D17" s="54">
        <v>0.9</v>
      </c>
      <c r="E17" s="55">
        <v>0</v>
      </c>
      <c r="F17" s="56">
        <f t="shared" si="8"/>
        <v>9.1</v>
      </c>
      <c r="G17" s="13">
        <f t="shared" si="9"/>
        <v>12.1</v>
      </c>
      <c r="H17" s="62">
        <f t="shared" si="10"/>
        <v>1</v>
      </c>
      <c r="I17" s="57">
        <v>3.7</v>
      </c>
      <c r="J17" s="54">
        <v>2.25</v>
      </c>
      <c r="K17" s="55">
        <v>0</v>
      </c>
      <c r="L17" s="56">
        <f t="shared" si="11"/>
        <v>7.75</v>
      </c>
      <c r="M17" s="13">
        <f t="shared" si="12"/>
        <v>11.45</v>
      </c>
      <c r="N17" s="62">
        <f t="shared" si="13"/>
        <v>1</v>
      </c>
      <c r="O17" s="57">
        <v>3.8</v>
      </c>
      <c r="P17" s="54">
        <v>2.4500000000000002</v>
      </c>
      <c r="Q17" s="55">
        <v>0</v>
      </c>
      <c r="R17" s="56">
        <f t="shared" si="14"/>
        <v>7.55</v>
      </c>
      <c r="S17" s="13">
        <f t="shared" si="15"/>
        <v>11.35</v>
      </c>
      <c r="T17" s="62">
        <f t="shared" si="16"/>
        <v>1</v>
      </c>
      <c r="U17" s="57">
        <v>3.5</v>
      </c>
      <c r="V17" s="54">
        <v>2.25</v>
      </c>
      <c r="W17" s="55">
        <v>0</v>
      </c>
      <c r="X17" s="56">
        <f t="shared" si="17"/>
        <v>7.75</v>
      </c>
      <c r="Y17" s="13">
        <f t="shared" si="18"/>
        <v>11.25</v>
      </c>
      <c r="Z17" s="62">
        <f t="shared" si="19"/>
        <v>1</v>
      </c>
      <c r="AA17" s="15">
        <f t="shared" si="20"/>
        <v>46.15</v>
      </c>
      <c r="AB17" s="14">
        <f t="shared" si="21"/>
        <v>1</v>
      </c>
      <c r="AD17" s="29">
        <v>6</v>
      </c>
      <c r="AE17" s="29">
        <f t="shared" si="22"/>
        <v>11.5</v>
      </c>
      <c r="AF17" s="29">
        <f t="shared" si="23"/>
        <v>5</v>
      </c>
      <c r="AG17" s="29">
        <f t="shared" si="24"/>
        <v>9.6999999999999993</v>
      </c>
      <c r="AH17" s="29">
        <f t="shared" si="25"/>
        <v>6</v>
      </c>
      <c r="AI17" s="29">
        <f t="shared" si="26"/>
        <v>9.9499999999999993</v>
      </c>
      <c r="AJ17" s="29">
        <f t="shared" si="27"/>
        <v>6</v>
      </c>
      <c r="AK17" s="29">
        <f t="shared" si="28"/>
        <v>10.9</v>
      </c>
      <c r="AL17" s="29">
        <f t="shared" si="29"/>
        <v>4</v>
      </c>
      <c r="AM17" s="29">
        <f t="shared" si="30"/>
        <v>41.5</v>
      </c>
      <c r="AN17" s="29">
        <f t="shared" si="31"/>
        <v>5</v>
      </c>
    </row>
    <row r="18" spans="1:56" ht="18" x14ac:dyDescent="0.25">
      <c r="A18" s="114">
        <v>14</v>
      </c>
      <c r="B18" s="121" t="s">
        <v>23</v>
      </c>
      <c r="C18" s="57"/>
      <c r="D18" s="54">
        <v>10</v>
      </c>
      <c r="E18" s="55">
        <v>0</v>
      </c>
      <c r="F18" s="56">
        <f t="shared" si="8"/>
        <v>0</v>
      </c>
      <c r="G18" s="13">
        <f t="shared" si="9"/>
        <v>0</v>
      </c>
      <c r="H18" s="62">
        <f t="shared" si="10"/>
        <v>8</v>
      </c>
      <c r="I18" s="57"/>
      <c r="J18" s="54">
        <v>10</v>
      </c>
      <c r="K18" s="55">
        <v>0</v>
      </c>
      <c r="L18" s="56">
        <f t="shared" si="11"/>
        <v>0</v>
      </c>
      <c r="M18" s="13">
        <f t="shared" si="12"/>
        <v>0</v>
      </c>
      <c r="N18" s="62">
        <f t="shared" si="13"/>
        <v>9</v>
      </c>
      <c r="O18" s="57"/>
      <c r="P18" s="54">
        <v>10</v>
      </c>
      <c r="Q18" s="55">
        <v>0</v>
      </c>
      <c r="R18" s="56">
        <f t="shared" si="14"/>
        <v>0</v>
      </c>
      <c r="S18" s="13">
        <f t="shared" si="15"/>
        <v>0</v>
      </c>
      <c r="T18" s="62">
        <f t="shared" si="16"/>
        <v>9</v>
      </c>
      <c r="U18" s="57"/>
      <c r="V18" s="54">
        <v>10</v>
      </c>
      <c r="W18" s="55">
        <v>0</v>
      </c>
      <c r="X18" s="56">
        <f t="shared" si="17"/>
        <v>0</v>
      </c>
      <c r="Y18" s="13">
        <f t="shared" si="18"/>
        <v>0</v>
      </c>
      <c r="Z18" s="62">
        <f t="shared" si="19"/>
        <v>7</v>
      </c>
      <c r="AA18" s="15">
        <f t="shared" si="20"/>
        <v>0</v>
      </c>
      <c r="AB18" s="14">
        <f t="shared" si="21"/>
        <v>8</v>
      </c>
      <c r="AD18" s="29">
        <v>7</v>
      </c>
      <c r="AE18" s="29">
        <f t="shared" si="22"/>
        <v>11.45</v>
      </c>
      <c r="AF18" s="29">
        <f t="shared" si="23"/>
        <v>6</v>
      </c>
      <c r="AG18" s="29">
        <f t="shared" si="24"/>
        <v>9.6</v>
      </c>
      <c r="AH18" s="29">
        <f t="shared" si="25"/>
        <v>7</v>
      </c>
      <c r="AI18" s="29">
        <f t="shared" si="26"/>
        <v>9.0500000000000007</v>
      </c>
      <c r="AJ18" s="29">
        <f t="shared" si="27"/>
        <v>7</v>
      </c>
      <c r="AK18" s="29">
        <f t="shared" si="28"/>
        <v>10.4</v>
      </c>
      <c r="AL18" s="29">
        <f t="shared" si="29"/>
        <v>5</v>
      </c>
      <c r="AM18" s="29">
        <f t="shared" si="30"/>
        <v>41.25</v>
      </c>
      <c r="AN18" s="29">
        <f t="shared" si="31"/>
        <v>6</v>
      </c>
    </row>
    <row r="19" spans="1:56" ht="18" x14ac:dyDescent="0.25">
      <c r="A19" s="114">
        <v>15</v>
      </c>
      <c r="B19" s="79" t="s">
        <v>42</v>
      </c>
      <c r="C19" s="57">
        <v>3</v>
      </c>
      <c r="D19" s="54">
        <v>1.55</v>
      </c>
      <c r="E19" s="55">
        <v>0</v>
      </c>
      <c r="F19" s="56">
        <f t="shared" si="8"/>
        <v>8.4499999999999993</v>
      </c>
      <c r="G19" s="13">
        <f t="shared" si="9"/>
        <v>11.45</v>
      </c>
      <c r="H19" s="62">
        <f t="shared" si="10"/>
        <v>6</v>
      </c>
      <c r="I19" s="57">
        <v>3</v>
      </c>
      <c r="J19" s="54">
        <v>3.7</v>
      </c>
      <c r="K19" s="55">
        <v>0</v>
      </c>
      <c r="L19" s="56">
        <f t="shared" si="11"/>
        <v>6.3</v>
      </c>
      <c r="M19" s="13">
        <f t="shared" si="12"/>
        <v>9.3000000000000007</v>
      </c>
      <c r="N19" s="62">
        <f t="shared" si="13"/>
        <v>8</v>
      </c>
      <c r="O19" s="57">
        <v>3.1</v>
      </c>
      <c r="P19" s="54">
        <v>2.8</v>
      </c>
      <c r="Q19" s="55">
        <v>0</v>
      </c>
      <c r="R19" s="56">
        <f t="shared" si="14"/>
        <v>7.2</v>
      </c>
      <c r="S19" s="13">
        <f t="shared" si="15"/>
        <v>10.3</v>
      </c>
      <c r="T19" s="62">
        <f t="shared" si="16"/>
        <v>5</v>
      </c>
      <c r="U19" s="57">
        <v>3.5</v>
      </c>
      <c r="V19" s="54">
        <v>3.55</v>
      </c>
      <c r="W19" s="55">
        <v>0</v>
      </c>
      <c r="X19" s="56">
        <f t="shared" si="17"/>
        <v>6.45</v>
      </c>
      <c r="Y19" s="13">
        <f t="shared" si="18"/>
        <v>9.9499999999999993</v>
      </c>
      <c r="Z19" s="62">
        <f t="shared" si="19"/>
        <v>6</v>
      </c>
      <c r="AA19" s="15">
        <f t="shared" si="20"/>
        <v>41</v>
      </c>
      <c r="AB19" s="14">
        <f t="shared" si="21"/>
        <v>7</v>
      </c>
      <c r="AD19" s="29">
        <v>8</v>
      </c>
      <c r="AE19" s="29">
        <f t="shared" si="22"/>
        <v>11.200000000000001</v>
      </c>
      <c r="AF19" s="29">
        <f t="shared" si="23"/>
        <v>7</v>
      </c>
      <c r="AG19" s="29">
        <f t="shared" si="24"/>
        <v>9.3000000000000007</v>
      </c>
      <c r="AH19" s="29">
        <f t="shared" si="25"/>
        <v>8</v>
      </c>
      <c r="AI19" s="29">
        <f t="shared" si="26"/>
        <v>8.8000000000000007</v>
      </c>
      <c r="AJ19" s="29">
        <f t="shared" si="27"/>
        <v>8</v>
      </c>
      <c r="AK19" s="29">
        <f t="shared" si="28"/>
        <v>9.9499999999999993</v>
      </c>
      <c r="AL19" s="29">
        <f t="shared" si="29"/>
        <v>6</v>
      </c>
      <c r="AM19" s="29">
        <f t="shared" si="30"/>
        <v>41</v>
      </c>
      <c r="AN19" s="29">
        <f t="shared" si="31"/>
        <v>7</v>
      </c>
    </row>
    <row r="20" spans="1:56" ht="18" x14ac:dyDescent="0.25">
      <c r="A20" s="114">
        <v>16</v>
      </c>
      <c r="B20" s="79" t="s">
        <v>24</v>
      </c>
      <c r="C20" s="57">
        <v>3</v>
      </c>
      <c r="D20" s="54">
        <v>1.1499999999999999</v>
      </c>
      <c r="E20" s="55">
        <v>0</v>
      </c>
      <c r="F20" s="56">
        <f t="shared" si="8"/>
        <v>8.85</v>
      </c>
      <c r="G20" s="13">
        <f t="shared" si="9"/>
        <v>11.85</v>
      </c>
      <c r="H20" s="62">
        <f t="shared" si="10"/>
        <v>2</v>
      </c>
      <c r="I20" s="57">
        <v>3</v>
      </c>
      <c r="J20" s="54">
        <v>2.6</v>
      </c>
      <c r="K20" s="55">
        <v>0</v>
      </c>
      <c r="L20" s="56">
        <f t="shared" si="11"/>
        <v>7.4</v>
      </c>
      <c r="M20" s="13">
        <f t="shared" si="12"/>
        <v>10.4</v>
      </c>
      <c r="N20" s="62">
        <f t="shared" si="13"/>
        <v>3</v>
      </c>
      <c r="O20" s="57">
        <v>2.9</v>
      </c>
      <c r="P20" s="54">
        <v>2.95</v>
      </c>
      <c r="Q20" s="55">
        <v>0</v>
      </c>
      <c r="R20" s="56">
        <f t="shared" si="14"/>
        <v>7.05</v>
      </c>
      <c r="S20" s="13">
        <f t="shared" si="15"/>
        <v>9.9499999999999993</v>
      </c>
      <c r="T20" s="62">
        <f t="shared" si="16"/>
        <v>6</v>
      </c>
      <c r="U20" s="57">
        <v>3.1</v>
      </c>
      <c r="V20" s="54">
        <v>2.7</v>
      </c>
      <c r="W20" s="55">
        <v>0</v>
      </c>
      <c r="X20" s="56">
        <f t="shared" si="17"/>
        <v>7.3</v>
      </c>
      <c r="Y20" s="13">
        <f t="shared" si="18"/>
        <v>10.4</v>
      </c>
      <c r="Z20" s="62">
        <f t="shared" si="19"/>
        <v>5</v>
      </c>
      <c r="AA20" s="15">
        <f t="shared" si="20"/>
        <v>42.6</v>
      </c>
      <c r="AB20" s="14">
        <f>VLOOKUP(AA20,AM$12:AN$22,2,FALSE)</f>
        <v>4</v>
      </c>
      <c r="AD20" s="29">
        <v>9</v>
      </c>
      <c r="AE20" s="29">
        <f t="shared" si="22"/>
        <v>0</v>
      </c>
      <c r="AF20" s="29">
        <f t="shared" si="23"/>
        <v>8</v>
      </c>
      <c r="AG20" s="29">
        <f t="shared" si="24"/>
        <v>0</v>
      </c>
      <c r="AH20" s="29">
        <f t="shared" si="25"/>
        <v>9</v>
      </c>
      <c r="AI20" s="29">
        <f t="shared" si="26"/>
        <v>0</v>
      </c>
      <c r="AJ20" s="29">
        <f t="shared" si="27"/>
        <v>9</v>
      </c>
      <c r="AK20" s="29">
        <f t="shared" si="28"/>
        <v>0</v>
      </c>
      <c r="AL20" s="29">
        <f t="shared" si="29"/>
        <v>7</v>
      </c>
      <c r="AM20" s="29">
        <f t="shared" si="30"/>
        <v>0</v>
      </c>
      <c r="AN20" s="29">
        <f t="shared" si="31"/>
        <v>8</v>
      </c>
    </row>
    <row r="21" spans="1:56" ht="18" x14ac:dyDescent="0.25">
      <c r="A21" s="114">
        <v>17</v>
      </c>
      <c r="B21" s="79" t="s">
        <v>15</v>
      </c>
      <c r="C21" s="57">
        <v>2.4</v>
      </c>
      <c r="D21" s="54">
        <v>1.2</v>
      </c>
      <c r="E21" s="55">
        <v>0</v>
      </c>
      <c r="F21" s="56">
        <f t="shared" si="8"/>
        <v>8.8000000000000007</v>
      </c>
      <c r="G21" s="13">
        <f t="shared" si="9"/>
        <v>11.200000000000001</v>
      </c>
      <c r="H21" s="62">
        <f>VLOOKUP(G21,AE$12:AF$22,2,FALSE)</f>
        <v>7</v>
      </c>
      <c r="I21" s="57">
        <v>3.3</v>
      </c>
      <c r="J21" s="54">
        <v>2.75</v>
      </c>
      <c r="K21" s="55">
        <v>0</v>
      </c>
      <c r="L21" s="56">
        <f t="shared" si="11"/>
        <v>7.25</v>
      </c>
      <c r="M21" s="13">
        <f t="shared" si="12"/>
        <v>10.55</v>
      </c>
      <c r="N21" s="62">
        <f>VLOOKUP(M21,AG$12:AH$22,2,FALSE)</f>
        <v>2</v>
      </c>
      <c r="O21" s="57">
        <v>3.6</v>
      </c>
      <c r="P21" s="54">
        <v>2.5499999999999998</v>
      </c>
      <c r="Q21" s="55">
        <v>0</v>
      </c>
      <c r="R21" s="56">
        <f t="shared" si="14"/>
        <v>7.45</v>
      </c>
      <c r="S21" s="13">
        <f t="shared" si="15"/>
        <v>11.05</v>
      </c>
      <c r="T21" s="62">
        <f>VLOOKUP(S21,AI$12:AJ$22,2,FALSE)</f>
        <v>2</v>
      </c>
      <c r="U21" s="57">
        <v>3.4</v>
      </c>
      <c r="V21" s="54">
        <v>2.5</v>
      </c>
      <c r="W21" s="55">
        <v>0</v>
      </c>
      <c r="X21" s="56">
        <f t="shared" si="17"/>
        <v>7.5</v>
      </c>
      <c r="Y21" s="13">
        <f t="shared" si="18"/>
        <v>10.9</v>
      </c>
      <c r="Z21" s="62">
        <f>VLOOKUP(Y21,AK$12:AL$22,2,FALSE)</f>
        <v>4</v>
      </c>
      <c r="AA21" s="15">
        <f t="shared" si="20"/>
        <v>43.699999999999996</v>
      </c>
      <c r="AB21" s="14">
        <f>VLOOKUP(AA21,AM$12:AN$22,2,FALSE)</f>
        <v>2</v>
      </c>
      <c r="AD21" s="29">
        <v>10</v>
      </c>
      <c r="AE21" s="29">
        <f t="shared" si="22"/>
        <v>0</v>
      </c>
      <c r="AF21" s="29">
        <f t="shared" si="23"/>
        <v>8</v>
      </c>
      <c r="AG21" s="29">
        <f t="shared" si="24"/>
        <v>0</v>
      </c>
      <c r="AH21" s="29">
        <f t="shared" si="25"/>
        <v>9</v>
      </c>
      <c r="AI21" s="29">
        <f t="shared" si="26"/>
        <v>0</v>
      </c>
      <c r="AJ21" s="29">
        <f t="shared" si="27"/>
        <v>9</v>
      </c>
      <c r="AK21" s="29">
        <f t="shared" si="28"/>
        <v>0</v>
      </c>
      <c r="AL21" s="29">
        <f t="shared" si="29"/>
        <v>7</v>
      </c>
      <c r="AM21" s="29">
        <f t="shared" si="30"/>
        <v>0</v>
      </c>
      <c r="AN21" s="29">
        <f t="shared" si="31"/>
        <v>8</v>
      </c>
    </row>
    <row r="22" spans="1:56" s="26" customFormat="1" ht="18.75" thickBot="1" x14ac:dyDescent="0.3">
      <c r="A22" s="64">
        <v>18</v>
      </c>
      <c r="B22" s="115" t="s">
        <v>43</v>
      </c>
      <c r="C22" s="58">
        <v>3</v>
      </c>
      <c r="D22" s="59">
        <v>1.25</v>
      </c>
      <c r="E22" s="60">
        <v>0</v>
      </c>
      <c r="F22" s="61">
        <f t="shared" si="8"/>
        <v>8.75</v>
      </c>
      <c r="G22" s="45">
        <f t="shared" si="9"/>
        <v>11.75</v>
      </c>
      <c r="H22" s="63">
        <f>VLOOKUP(G22,AE$12:AF$22,2,FALSE)</f>
        <v>3</v>
      </c>
      <c r="I22" s="58">
        <v>3</v>
      </c>
      <c r="J22" s="59">
        <v>3.3</v>
      </c>
      <c r="K22" s="60">
        <v>0</v>
      </c>
      <c r="L22" s="61">
        <f t="shared" si="11"/>
        <v>6.7</v>
      </c>
      <c r="M22" s="45">
        <f t="shared" si="12"/>
        <v>9.6999999999999993</v>
      </c>
      <c r="N22" s="63">
        <f>VLOOKUP(M22,AG$12:AH$22,2,FALSE)</f>
        <v>6</v>
      </c>
      <c r="O22" s="58">
        <v>3.6</v>
      </c>
      <c r="P22" s="59">
        <v>2.6</v>
      </c>
      <c r="Q22" s="60">
        <v>0</v>
      </c>
      <c r="R22" s="61">
        <f t="shared" si="14"/>
        <v>7.4</v>
      </c>
      <c r="S22" s="45">
        <f t="shared" si="15"/>
        <v>11</v>
      </c>
      <c r="T22" s="63">
        <f>VLOOKUP(S22,AI$12:AJ$22,2,FALSE)</f>
        <v>3</v>
      </c>
      <c r="U22" s="58">
        <v>3.5</v>
      </c>
      <c r="V22" s="59">
        <v>2.25</v>
      </c>
      <c r="W22" s="60">
        <v>0</v>
      </c>
      <c r="X22" s="61">
        <f t="shared" si="17"/>
        <v>7.75</v>
      </c>
      <c r="Y22" s="45">
        <f t="shared" si="18"/>
        <v>11.25</v>
      </c>
      <c r="Z22" s="63">
        <f>VLOOKUP(Y22,AK$12:AL$22,2,FALSE)</f>
        <v>1</v>
      </c>
      <c r="AA22" s="47">
        <f t="shared" si="20"/>
        <v>43.7</v>
      </c>
      <c r="AB22" s="46">
        <f>VLOOKUP(AA22,AM$12:AN$22,2,FALSE)</f>
        <v>2</v>
      </c>
      <c r="AC22"/>
      <c r="AD22" s="29">
        <v>11</v>
      </c>
      <c r="AE22" s="29">
        <f t="shared" si="22"/>
        <v>0</v>
      </c>
      <c r="AF22" s="29">
        <f t="shared" si="23"/>
        <v>8</v>
      </c>
      <c r="AG22" s="29">
        <f t="shared" si="24"/>
        <v>0</v>
      </c>
      <c r="AH22" s="29">
        <f t="shared" si="25"/>
        <v>9</v>
      </c>
      <c r="AI22" s="29">
        <f t="shared" si="26"/>
        <v>0</v>
      </c>
      <c r="AJ22" s="29">
        <f t="shared" si="27"/>
        <v>9</v>
      </c>
      <c r="AK22" s="29">
        <f t="shared" si="28"/>
        <v>0</v>
      </c>
      <c r="AL22" s="29">
        <f t="shared" si="29"/>
        <v>7</v>
      </c>
      <c r="AM22" s="29">
        <f t="shared" si="30"/>
        <v>0</v>
      </c>
      <c r="AN22" s="29">
        <f t="shared" si="31"/>
        <v>8</v>
      </c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26" customFormat="1" ht="18.75" thickBot="1" x14ac:dyDescent="0.3">
      <c r="A23" s="91"/>
      <c r="B23" s="92"/>
      <c r="C23" s="94"/>
      <c r="D23" s="94"/>
      <c r="E23" s="95"/>
      <c r="F23" s="96"/>
      <c r="G23" s="100"/>
      <c r="H23" s="101"/>
      <c r="I23" s="94"/>
      <c r="J23" s="94"/>
      <c r="K23" s="95"/>
      <c r="L23" s="96"/>
      <c r="M23" s="100"/>
      <c r="N23" s="101"/>
      <c r="O23" s="94"/>
      <c r="P23" s="94"/>
      <c r="Q23" s="95"/>
      <c r="R23" s="96"/>
      <c r="S23" s="100"/>
      <c r="T23" s="98"/>
      <c r="U23" s="94"/>
      <c r="V23" s="94"/>
      <c r="W23" s="95"/>
      <c r="X23" s="96"/>
      <c r="Y23" s="97"/>
      <c r="Z23" s="98"/>
      <c r="AA23" s="97"/>
      <c r="AB23" s="99"/>
      <c r="AC23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ht="38.25" thickBot="1" x14ac:dyDescent="0.55000000000000004">
      <c r="A24" s="69" t="s">
        <v>35</v>
      </c>
      <c r="B24" s="70"/>
      <c r="C24" s="4"/>
      <c r="D24" s="4"/>
      <c r="E24" s="4"/>
      <c r="F24" s="3"/>
      <c r="G24" s="3"/>
      <c r="H24" s="2"/>
      <c r="I24" s="5"/>
      <c r="J24" s="5"/>
      <c r="K24" s="5"/>
      <c r="L24" s="3"/>
      <c r="M24" s="3"/>
      <c r="N24" s="3"/>
      <c r="O24" s="4"/>
      <c r="P24" s="4"/>
      <c r="Q24" s="4"/>
      <c r="R24" s="5" t="s">
        <v>0</v>
      </c>
      <c r="S24" s="3"/>
      <c r="T24" s="2"/>
      <c r="U24" s="5"/>
      <c r="V24" s="5"/>
      <c r="W24" s="5"/>
      <c r="X24" s="3"/>
      <c r="Y24" s="3"/>
      <c r="Z24" s="3"/>
      <c r="AA24" s="3"/>
      <c r="AB24" s="6"/>
    </row>
    <row r="25" spans="1:56" ht="18.75" thickBot="1" x14ac:dyDescent="0.3">
      <c r="A25" s="71" t="s">
        <v>1</v>
      </c>
      <c r="B25" s="113" t="s">
        <v>2</v>
      </c>
      <c r="C25" s="10" t="s">
        <v>3</v>
      </c>
      <c r="D25" s="10"/>
      <c r="E25" s="10"/>
      <c r="F25" s="10"/>
      <c r="G25" s="122"/>
      <c r="H25" s="123"/>
      <c r="I25" s="9" t="s">
        <v>4</v>
      </c>
      <c r="J25" s="10"/>
      <c r="K25" s="10"/>
      <c r="L25" s="10"/>
      <c r="M25" s="122"/>
      <c r="N25" s="123"/>
      <c r="O25" s="9" t="s">
        <v>5</v>
      </c>
      <c r="P25" s="10"/>
      <c r="Q25" s="10"/>
      <c r="R25" s="10"/>
      <c r="S25" s="122"/>
      <c r="T25" s="123"/>
      <c r="U25" s="9" t="s">
        <v>6</v>
      </c>
      <c r="V25" s="10"/>
      <c r="W25" s="10"/>
      <c r="X25" s="10"/>
      <c r="Y25" s="122"/>
      <c r="Z25" s="123"/>
      <c r="AA25" s="124" t="s">
        <v>7</v>
      </c>
      <c r="AB25" s="125"/>
      <c r="AD25" s="33"/>
      <c r="AE25" s="33" t="s">
        <v>3</v>
      </c>
      <c r="AF25" s="33"/>
      <c r="AG25" s="34" t="s">
        <v>4</v>
      </c>
      <c r="AH25" s="34"/>
      <c r="AI25" s="33" t="s">
        <v>5</v>
      </c>
      <c r="AJ25" s="33"/>
      <c r="AK25" s="34" t="s">
        <v>6</v>
      </c>
      <c r="AL25" s="34"/>
      <c r="AM25" s="34" t="s">
        <v>7</v>
      </c>
      <c r="AN25" s="34"/>
    </row>
    <row r="26" spans="1:56" ht="18.75" thickBot="1" x14ac:dyDescent="0.3">
      <c r="A26" s="31"/>
      <c r="B26" s="72"/>
      <c r="C26" s="48" t="s">
        <v>8</v>
      </c>
      <c r="D26" s="88" t="s">
        <v>12</v>
      </c>
      <c r="E26" s="88" t="s">
        <v>13</v>
      </c>
      <c r="F26" s="50" t="s">
        <v>9</v>
      </c>
      <c r="G26" s="51" t="s">
        <v>10</v>
      </c>
      <c r="H26" s="52" t="s">
        <v>11</v>
      </c>
      <c r="I26" s="74" t="s">
        <v>8</v>
      </c>
      <c r="J26" s="88" t="s">
        <v>12</v>
      </c>
      <c r="K26" s="88" t="s">
        <v>13</v>
      </c>
      <c r="L26" s="50" t="s">
        <v>9</v>
      </c>
      <c r="M26" s="51" t="s">
        <v>10</v>
      </c>
      <c r="N26" s="52" t="s">
        <v>11</v>
      </c>
      <c r="O26" s="74" t="s">
        <v>8</v>
      </c>
      <c r="P26" s="88" t="s">
        <v>12</v>
      </c>
      <c r="Q26" s="88" t="s">
        <v>13</v>
      </c>
      <c r="R26" s="50" t="s">
        <v>9</v>
      </c>
      <c r="S26" s="51" t="s">
        <v>10</v>
      </c>
      <c r="T26" s="52" t="s">
        <v>11</v>
      </c>
      <c r="U26" s="48" t="s">
        <v>8</v>
      </c>
      <c r="V26" s="88" t="s">
        <v>12</v>
      </c>
      <c r="W26" s="88" t="s">
        <v>13</v>
      </c>
      <c r="X26" s="50" t="s">
        <v>9</v>
      </c>
      <c r="Y26" s="51" t="s">
        <v>10</v>
      </c>
      <c r="Z26" s="52" t="s">
        <v>11</v>
      </c>
      <c r="AA26" s="12" t="s">
        <v>10</v>
      </c>
      <c r="AB26" s="11" t="s">
        <v>11</v>
      </c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</row>
    <row r="27" spans="1:56" ht="18" x14ac:dyDescent="0.25">
      <c r="A27" s="32">
        <v>4</v>
      </c>
      <c r="B27" s="116" t="s">
        <v>25</v>
      </c>
      <c r="C27" s="16">
        <v>3</v>
      </c>
      <c r="D27" s="83">
        <v>1.05</v>
      </c>
      <c r="E27" s="84">
        <v>0</v>
      </c>
      <c r="F27" s="85">
        <f>10-D27</f>
        <v>8.9499999999999993</v>
      </c>
      <c r="G27" s="86">
        <f>C27+F27-E27</f>
        <v>11.95</v>
      </c>
      <c r="H27" s="87">
        <f>VLOOKUP(G27,AE$27:AF$30,2,FALSE)</f>
        <v>1</v>
      </c>
      <c r="I27" s="16">
        <v>2.9</v>
      </c>
      <c r="J27" s="83">
        <v>2.2999999999999998</v>
      </c>
      <c r="K27" s="84">
        <v>0</v>
      </c>
      <c r="L27" s="85">
        <f>10-J27</f>
        <v>7.7</v>
      </c>
      <c r="M27" s="86">
        <f>I27+L27-K27</f>
        <v>10.6</v>
      </c>
      <c r="N27" s="89">
        <f>VLOOKUP(M27,AG$27:AH$30,2,FALSE)</f>
        <v>1</v>
      </c>
      <c r="O27" s="65">
        <v>3.2</v>
      </c>
      <c r="P27" s="83">
        <v>4.8</v>
      </c>
      <c r="Q27" s="84">
        <v>0</v>
      </c>
      <c r="R27" s="85">
        <f>10-P27</f>
        <v>5.2</v>
      </c>
      <c r="S27" s="86">
        <f>O27+R27-Q27</f>
        <v>8.4</v>
      </c>
      <c r="T27" s="87">
        <f>VLOOKUP(S27,AI$27:AJ$30,2,FALSE)</f>
        <v>4</v>
      </c>
      <c r="U27" s="16">
        <v>3.3</v>
      </c>
      <c r="V27" s="83">
        <v>2.15</v>
      </c>
      <c r="W27" s="84">
        <v>0</v>
      </c>
      <c r="X27" s="85">
        <f>10-V27</f>
        <v>7.85</v>
      </c>
      <c r="Y27" s="86">
        <f>U27+X27-W27</f>
        <v>11.149999999999999</v>
      </c>
      <c r="Z27" s="89">
        <f>VLOOKUP(Y27,AK$27:AL$30,2,FALSE)</f>
        <v>4</v>
      </c>
      <c r="AA27" s="15">
        <f>G27+M27+S27+Y27</f>
        <v>42.099999999999994</v>
      </c>
      <c r="AB27" s="14">
        <f>VLOOKUP(AA27,AM$27:AN$30,2,FALSE)</f>
        <v>4</v>
      </c>
      <c r="AD27" s="29">
        <v>1</v>
      </c>
      <c r="AE27" s="29">
        <f>LARGE(G$27:G$30,$AD27)</f>
        <v>11.95</v>
      </c>
      <c r="AF27" s="29">
        <f>IF(AE27=AE26,AF26,AF26+1)</f>
        <v>1</v>
      </c>
      <c r="AG27" s="29">
        <f>LARGE(M$27:M$30,$AD27)</f>
        <v>10.6</v>
      </c>
      <c r="AH27" s="29">
        <f>IF(AG27=AG26,AH26,AH26+1)</f>
        <v>1</v>
      </c>
      <c r="AI27" s="29">
        <f>LARGE(S$27:S$30,$AD27)</f>
        <v>11.4</v>
      </c>
      <c r="AJ27" s="29">
        <f>IF(AI27=AI26,AJ26,AJ26+1)</f>
        <v>1</v>
      </c>
      <c r="AK27" s="29">
        <f>LARGE(Y$27:Y$30,$AD27)</f>
        <v>11.65</v>
      </c>
      <c r="AL27" s="29">
        <f>IF(AK27=AK26,AL26,AL26+1)</f>
        <v>1</v>
      </c>
      <c r="AM27" s="29">
        <f>LARGE(AA$27:AA$30,$AD27)</f>
        <v>44.75</v>
      </c>
      <c r="AN27" s="29">
        <f>IF(AM27=AM26,AN26,AN26+1)</f>
        <v>1</v>
      </c>
    </row>
    <row r="28" spans="1:56" ht="18" x14ac:dyDescent="0.25">
      <c r="A28" s="31">
        <v>5</v>
      </c>
      <c r="B28" s="116" t="s">
        <v>44</v>
      </c>
      <c r="C28" s="67">
        <v>3</v>
      </c>
      <c r="D28" s="54">
        <v>1.3</v>
      </c>
      <c r="E28" s="55">
        <v>0</v>
      </c>
      <c r="F28" s="56">
        <f>10-D28</f>
        <v>8.6999999999999993</v>
      </c>
      <c r="G28" s="13">
        <f>C28+F28-E28</f>
        <v>11.7</v>
      </c>
      <c r="H28" s="14">
        <f>VLOOKUP(G28,AE$27:AF$30,2,FALSE)</f>
        <v>3</v>
      </c>
      <c r="I28" s="67">
        <v>3</v>
      </c>
      <c r="J28" s="54">
        <v>2.9</v>
      </c>
      <c r="K28" s="55">
        <v>0</v>
      </c>
      <c r="L28" s="56">
        <f>10-J28</f>
        <v>7.1</v>
      </c>
      <c r="M28" s="13">
        <f>I28+L28-K28</f>
        <v>10.1</v>
      </c>
      <c r="N28" s="62">
        <f>VLOOKUP(M28,AG$27:AH$30,2,FALSE)</f>
        <v>3</v>
      </c>
      <c r="O28" s="57">
        <v>3.5</v>
      </c>
      <c r="P28" s="54">
        <v>2.1</v>
      </c>
      <c r="Q28" s="55">
        <v>0</v>
      </c>
      <c r="R28" s="56">
        <f>10-P28</f>
        <v>7.9</v>
      </c>
      <c r="S28" s="13">
        <f>O28+R28-Q28</f>
        <v>11.4</v>
      </c>
      <c r="T28" s="14">
        <f>VLOOKUP(S28,AI$27:AJ$30,2,FALSE)</f>
        <v>1</v>
      </c>
      <c r="U28" s="67">
        <v>3.5</v>
      </c>
      <c r="V28" s="54">
        <v>1.95</v>
      </c>
      <c r="W28" s="55">
        <v>0</v>
      </c>
      <c r="X28" s="56">
        <f>10-V28</f>
        <v>8.0500000000000007</v>
      </c>
      <c r="Y28" s="13">
        <f>U28+X28-W28</f>
        <v>11.55</v>
      </c>
      <c r="Z28" s="62">
        <f>VLOOKUP(Y28,AK$27:AL$30,2,FALSE)</f>
        <v>2</v>
      </c>
      <c r="AA28" s="15">
        <f>G28+M28+S28+Y28</f>
        <v>44.75</v>
      </c>
      <c r="AB28" s="14">
        <f>VLOOKUP(AA28,AM$27:AN$30,2,FALSE)</f>
        <v>1</v>
      </c>
      <c r="AD28" s="29">
        <v>2</v>
      </c>
      <c r="AE28" s="29">
        <f t="shared" ref="AE28:AE30" si="32">LARGE(G$27:G$30,$AD28)</f>
        <v>11.8</v>
      </c>
      <c r="AF28" s="29">
        <f t="shared" ref="AF28:AF30" si="33">IF(AE28=AE27,AF27,AF27+1)</f>
        <v>2</v>
      </c>
      <c r="AG28" s="29">
        <f t="shared" ref="AG28:AG30" si="34">LARGE(M$27:M$30,$AD28)</f>
        <v>10.15</v>
      </c>
      <c r="AH28" s="29">
        <f t="shared" ref="AH28:AH30" si="35">IF(AG28=AG27,AH27,AH27+1)</f>
        <v>2</v>
      </c>
      <c r="AI28" s="29">
        <f t="shared" ref="AI28:AI30" si="36">LARGE(S$27:S$30,$AD28)</f>
        <v>10.7</v>
      </c>
      <c r="AJ28" s="29">
        <f t="shared" ref="AJ28:AJ30" si="37">IF(AI28=AI27,AJ27,AJ27+1)</f>
        <v>2</v>
      </c>
      <c r="AK28" s="29">
        <f t="shared" ref="AK28:AK30" si="38">LARGE(Y$27:Y$30,$AD28)</f>
        <v>11.55</v>
      </c>
      <c r="AL28" s="29">
        <f t="shared" ref="AL28:AL30" si="39">IF(AK28=AK27,AL27,AL27+1)</f>
        <v>2</v>
      </c>
      <c r="AM28" s="29">
        <f t="shared" ref="AM28:AM30" si="40">LARGE(AA$27:AA$30,$AD28)</f>
        <v>44.05</v>
      </c>
      <c r="AN28" s="29">
        <f t="shared" ref="AN28:AN30" si="41">IF(AM28=AM27,AN27,AN27+1)</f>
        <v>2</v>
      </c>
    </row>
    <row r="29" spans="1:56" ht="18" x14ac:dyDescent="0.25">
      <c r="A29" s="31">
        <v>6</v>
      </c>
      <c r="B29" s="116" t="s">
        <v>45</v>
      </c>
      <c r="C29" s="67">
        <v>3</v>
      </c>
      <c r="D29" s="54">
        <v>1.2</v>
      </c>
      <c r="E29" s="55">
        <v>0</v>
      </c>
      <c r="F29" s="56">
        <f>10-D29</f>
        <v>8.8000000000000007</v>
      </c>
      <c r="G29" s="13">
        <f>C29+F29-E29</f>
        <v>11.8</v>
      </c>
      <c r="H29" s="14">
        <f>VLOOKUP(G29,AE$27:AF$30,2,FALSE)</f>
        <v>2</v>
      </c>
      <c r="I29" s="67">
        <v>2.4</v>
      </c>
      <c r="J29" s="54">
        <v>2.2999999999999998</v>
      </c>
      <c r="K29" s="55">
        <v>0</v>
      </c>
      <c r="L29" s="56">
        <f>10-J29</f>
        <v>7.7</v>
      </c>
      <c r="M29" s="13">
        <f>I29+L29-K29</f>
        <v>10.1</v>
      </c>
      <c r="N29" s="62">
        <f>VLOOKUP(M29,AG$27:AH$30,2,FALSE)</f>
        <v>3</v>
      </c>
      <c r="O29" s="57">
        <v>3.3</v>
      </c>
      <c r="P29" s="54">
        <v>2.6</v>
      </c>
      <c r="Q29" s="55">
        <v>0</v>
      </c>
      <c r="R29" s="56">
        <f>10-P29</f>
        <v>7.4</v>
      </c>
      <c r="S29" s="13">
        <f>O29+R29-Q29</f>
        <v>10.7</v>
      </c>
      <c r="T29" s="14">
        <f>VLOOKUP(S29,AI$27:AJ$30,2,FALSE)</f>
        <v>2</v>
      </c>
      <c r="U29" s="67">
        <v>3.6</v>
      </c>
      <c r="V29" s="54">
        <v>2.15</v>
      </c>
      <c r="W29" s="55">
        <v>0</v>
      </c>
      <c r="X29" s="56">
        <f>10-V29</f>
        <v>7.85</v>
      </c>
      <c r="Y29" s="13">
        <f>U29+X29-W29</f>
        <v>11.45</v>
      </c>
      <c r="Z29" s="62">
        <f>VLOOKUP(Y29,AK$27:AL$30,2,FALSE)</f>
        <v>3</v>
      </c>
      <c r="AA29" s="15">
        <f>G29+M29+S29+Y29</f>
        <v>44.05</v>
      </c>
      <c r="AB29" s="14">
        <f>VLOOKUP(AA29,AM$27:AN$30,2,FALSE)</f>
        <v>2</v>
      </c>
      <c r="AD29" s="29">
        <v>3</v>
      </c>
      <c r="AE29" s="29">
        <f t="shared" si="32"/>
        <v>11.7</v>
      </c>
      <c r="AF29" s="29">
        <f t="shared" si="33"/>
        <v>3</v>
      </c>
      <c r="AG29" s="29">
        <f t="shared" si="34"/>
        <v>10.1</v>
      </c>
      <c r="AH29" s="29">
        <f t="shared" si="35"/>
        <v>3</v>
      </c>
      <c r="AI29" s="29">
        <f t="shared" si="36"/>
        <v>10.6</v>
      </c>
      <c r="AJ29" s="29">
        <f t="shared" si="37"/>
        <v>3</v>
      </c>
      <c r="AK29" s="29">
        <f t="shared" si="38"/>
        <v>11.45</v>
      </c>
      <c r="AL29" s="29">
        <f t="shared" si="39"/>
        <v>3</v>
      </c>
      <c r="AM29" s="29">
        <f t="shared" si="40"/>
        <v>42.4</v>
      </c>
      <c r="AN29" s="29">
        <f t="shared" si="41"/>
        <v>3</v>
      </c>
    </row>
    <row r="30" spans="1:56" ht="18.75" thickBot="1" x14ac:dyDescent="0.3">
      <c r="A30" s="64">
        <v>7</v>
      </c>
      <c r="B30" s="117" t="s">
        <v>46</v>
      </c>
      <c r="C30" s="68">
        <v>3</v>
      </c>
      <c r="D30" s="59">
        <v>3</v>
      </c>
      <c r="E30" s="60">
        <v>0</v>
      </c>
      <c r="F30" s="61">
        <f>10-D30</f>
        <v>7</v>
      </c>
      <c r="G30" s="45">
        <f>C30+F30-E30</f>
        <v>10</v>
      </c>
      <c r="H30" s="46">
        <f>VLOOKUP(G30,AE$27:AF$30,2,FALSE)</f>
        <v>4</v>
      </c>
      <c r="I30" s="68">
        <v>3.1</v>
      </c>
      <c r="J30" s="59">
        <v>2.95</v>
      </c>
      <c r="K30" s="60">
        <v>0</v>
      </c>
      <c r="L30" s="61">
        <f>10-J30</f>
        <v>7.05</v>
      </c>
      <c r="M30" s="45">
        <f>I30+L30-K30</f>
        <v>10.15</v>
      </c>
      <c r="N30" s="63">
        <f>VLOOKUP(M30,AG$27:AH$30,2,FALSE)</f>
        <v>2</v>
      </c>
      <c r="O30" s="58">
        <v>3.5</v>
      </c>
      <c r="P30" s="59">
        <v>2.9</v>
      </c>
      <c r="Q30" s="60">
        <v>0</v>
      </c>
      <c r="R30" s="61">
        <f>10-P30</f>
        <v>7.1</v>
      </c>
      <c r="S30" s="45">
        <f>O30+R30-Q30</f>
        <v>10.6</v>
      </c>
      <c r="T30" s="46">
        <f>VLOOKUP(S30,AI$27:AJ$30,2,FALSE)</f>
        <v>3</v>
      </c>
      <c r="U30" s="68">
        <v>3.7</v>
      </c>
      <c r="V30" s="59">
        <v>2.0499999999999998</v>
      </c>
      <c r="W30" s="60">
        <v>0</v>
      </c>
      <c r="X30" s="61">
        <f>10-V30</f>
        <v>7.95</v>
      </c>
      <c r="Y30" s="45">
        <f>U30+X30-W30</f>
        <v>11.65</v>
      </c>
      <c r="Z30" s="63">
        <f>VLOOKUP(Y30,AK$27:AL$30,2,FALSE)</f>
        <v>1</v>
      </c>
      <c r="AA30" s="47">
        <f>G30+M30+S30+Y30</f>
        <v>42.4</v>
      </c>
      <c r="AB30" s="46">
        <f>VLOOKUP(AA30,AM$27:AN$30,2,FALSE)</f>
        <v>3</v>
      </c>
      <c r="AD30" s="29">
        <v>4</v>
      </c>
      <c r="AE30" s="29">
        <f t="shared" si="32"/>
        <v>10</v>
      </c>
      <c r="AF30" s="29">
        <f t="shared" si="33"/>
        <v>4</v>
      </c>
      <c r="AG30" s="29">
        <f t="shared" si="34"/>
        <v>10.1</v>
      </c>
      <c r="AH30" s="29">
        <f t="shared" si="35"/>
        <v>3</v>
      </c>
      <c r="AI30" s="29">
        <f t="shared" si="36"/>
        <v>8.4</v>
      </c>
      <c r="AJ30" s="29">
        <f t="shared" si="37"/>
        <v>4</v>
      </c>
      <c r="AK30" s="29">
        <f t="shared" si="38"/>
        <v>11.149999999999999</v>
      </c>
      <c r="AL30" s="29">
        <f t="shared" si="39"/>
        <v>4</v>
      </c>
      <c r="AM30" s="29">
        <f t="shared" si="40"/>
        <v>42.099999999999994</v>
      </c>
      <c r="AN30" s="29">
        <f t="shared" si="41"/>
        <v>4</v>
      </c>
    </row>
    <row r="31" spans="1:56" ht="21.75" thickBot="1" x14ac:dyDescent="0.4">
      <c r="A31" s="27"/>
      <c r="B31" s="28"/>
      <c r="C31" s="19"/>
      <c r="D31" s="19"/>
      <c r="E31" s="20"/>
      <c r="F31" s="21"/>
      <c r="G31" s="22"/>
      <c r="H31" s="23"/>
      <c r="I31" s="19"/>
      <c r="J31" s="19"/>
      <c r="K31" s="20"/>
      <c r="L31" s="21"/>
      <c r="M31" s="22"/>
      <c r="N31" s="23"/>
      <c r="O31" s="19"/>
      <c r="P31" s="19"/>
      <c r="Q31" s="20"/>
      <c r="R31" s="21"/>
      <c r="S31" s="22"/>
      <c r="T31" s="23"/>
      <c r="U31" s="19"/>
      <c r="V31" s="19"/>
      <c r="W31" s="20"/>
      <c r="X31" s="21"/>
      <c r="Y31" s="22"/>
      <c r="Z31" s="23"/>
      <c r="AA31" s="22"/>
      <c r="AB31" s="23"/>
    </row>
    <row r="32" spans="1:56" ht="38.25" thickBot="1" x14ac:dyDescent="0.55000000000000004">
      <c r="A32" s="69" t="s">
        <v>36</v>
      </c>
      <c r="B32" s="70"/>
      <c r="C32" s="4"/>
      <c r="D32" s="4"/>
      <c r="E32" s="4"/>
      <c r="F32" s="3"/>
      <c r="G32" s="3"/>
      <c r="H32" s="2"/>
      <c r="I32" s="5"/>
      <c r="J32" s="5"/>
      <c r="K32" s="5"/>
      <c r="L32" s="3"/>
      <c r="M32" s="3"/>
      <c r="N32" s="3"/>
      <c r="O32" s="4"/>
      <c r="P32" s="4"/>
      <c r="Q32" s="4"/>
      <c r="R32" s="5" t="s">
        <v>0</v>
      </c>
      <c r="S32" s="3"/>
      <c r="T32" s="2"/>
      <c r="U32" s="5"/>
      <c r="V32" s="5"/>
      <c r="W32" s="5"/>
      <c r="X32" s="3"/>
      <c r="Y32" s="3"/>
      <c r="Z32" s="3"/>
      <c r="AA32" s="3"/>
      <c r="AB32" s="6"/>
    </row>
    <row r="33" spans="1:40" ht="18.75" thickBot="1" x14ac:dyDescent="0.3">
      <c r="A33" s="71" t="s">
        <v>1</v>
      </c>
      <c r="B33" s="113" t="s">
        <v>2</v>
      </c>
      <c r="C33" s="10" t="s">
        <v>3</v>
      </c>
      <c r="D33" s="10"/>
      <c r="E33" s="10"/>
      <c r="F33" s="10"/>
      <c r="G33" s="122"/>
      <c r="H33" s="123"/>
      <c r="I33" s="126" t="s">
        <v>4</v>
      </c>
      <c r="J33" s="127"/>
      <c r="K33" s="127"/>
      <c r="L33" s="127"/>
      <c r="M33" s="127"/>
      <c r="N33" s="128"/>
      <c r="O33" s="126" t="s">
        <v>5</v>
      </c>
      <c r="P33" s="127"/>
      <c r="Q33" s="127"/>
      <c r="R33" s="127"/>
      <c r="S33" s="127"/>
      <c r="T33" s="128"/>
      <c r="U33" s="9" t="s">
        <v>6</v>
      </c>
      <c r="V33" s="10"/>
      <c r="W33" s="10"/>
      <c r="X33" s="10"/>
      <c r="Y33" s="122"/>
      <c r="Z33" s="123"/>
      <c r="AA33" s="124" t="s">
        <v>7</v>
      </c>
      <c r="AB33" s="125"/>
      <c r="AD33" s="33"/>
      <c r="AE33" s="33" t="s">
        <v>3</v>
      </c>
      <c r="AF33" s="33"/>
      <c r="AG33" s="34"/>
      <c r="AH33" s="34"/>
      <c r="AI33" s="33"/>
      <c r="AJ33" s="33"/>
      <c r="AK33" s="34" t="s">
        <v>6</v>
      </c>
      <c r="AL33" s="34"/>
      <c r="AM33" s="34" t="s">
        <v>7</v>
      </c>
      <c r="AN33" s="34"/>
    </row>
    <row r="34" spans="1:40" ht="18.75" thickBot="1" x14ac:dyDescent="0.3">
      <c r="A34" s="31"/>
      <c r="B34" s="72"/>
      <c r="C34" s="48" t="s">
        <v>8</v>
      </c>
      <c r="D34" s="88" t="s">
        <v>12</v>
      </c>
      <c r="E34" s="88" t="s">
        <v>13</v>
      </c>
      <c r="F34" s="50" t="s">
        <v>9</v>
      </c>
      <c r="G34" s="51" t="s">
        <v>10</v>
      </c>
      <c r="H34" s="52" t="s">
        <v>11</v>
      </c>
      <c r="I34" s="129"/>
      <c r="J34" s="130"/>
      <c r="K34" s="130"/>
      <c r="L34" s="130"/>
      <c r="M34" s="130"/>
      <c r="N34" s="131"/>
      <c r="O34" s="129"/>
      <c r="P34" s="130"/>
      <c r="Q34" s="130"/>
      <c r="R34" s="130"/>
      <c r="S34" s="130"/>
      <c r="T34" s="131"/>
      <c r="U34" s="74" t="s">
        <v>8</v>
      </c>
      <c r="V34" s="49" t="s">
        <v>12</v>
      </c>
      <c r="W34" s="49" t="s">
        <v>13</v>
      </c>
      <c r="X34" s="50" t="s">
        <v>9</v>
      </c>
      <c r="Y34" s="51" t="s">
        <v>10</v>
      </c>
      <c r="Z34" s="52" t="s">
        <v>11</v>
      </c>
      <c r="AA34" s="53" t="s">
        <v>10</v>
      </c>
      <c r="AB34" s="52" t="s">
        <v>11</v>
      </c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</row>
    <row r="35" spans="1:40" ht="18" x14ac:dyDescent="0.25">
      <c r="A35" s="31">
        <v>19</v>
      </c>
      <c r="B35" s="116" t="s">
        <v>31</v>
      </c>
      <c r="C35" s="16">
        <v>1.4</v>
      </c>
      <c r="D35" s="83">
        <v>0.8</v>
      </c>
      <c r="E35" s="84">
        <v>0</v>
      </c>
      <c r="F35" s="85">
        <f t="shared" ref="F35:F40" si="42">10-D35</f>
        <v>9.1999999999999993</v>
      </c>
      <c r="G35" s="86">
        <f t="shared" ref="G35:G41" si="43">C35+F35-E35</f>
        <v>10.6</v>
      </c>
      <c r="H35" s="87">
        <f t="shared" ref="H35:H41" si="44">VLOOKUP(G35,AE$35:AF$41,2,FALSE)</f>
        <v>1</v>
      </c>
      <c r="I35" s="129"/>
      <c r="J35" s="130"/>
      <c r="K35" s="130"/>
      <c r="L35" s="130"/>
      <c r="M35" s="130"/>
      <c r="N35" s="131"/>
      <c r="O35" s="129"/>
      <c r="P35" s="130"/>
      <c r="Q35" s="130"/>
      <c r="R35" s="130"/>
      <c r="S35" s="130"/>
      <c r="T35" s="131"/>
      <c r="U35" s="65">
        <v>2.9</v>
      </c>
      <c r="V35" s="83">
        <v>2</v>
      </c>
      <c r="W35" s="18">
        <v>0</v>
      </c>
      <c r="X35" s="17">
        <f t="shared" ref="X35:X40" si="45">10-V35</f>
        <v>8</v>
      </c>
      <c r="Y35" s="86">
        <f t="shared" ref="Y35:Y41" si="46">U35+X35-W35</f>
        <v>10.9</v>
      </c>
      <c r="Z35" s="87">
        <f t="shared" ref="Z35:Z41" si="47">VLOOKUP(Y35,AK$35:AL$41,2,FALSE)</f>
        <v>1</v>
      </c>
      <c r="AA35" s="90">
        <f t="shared" ref="AA35:AA41" si="48">G35+M35+S35+Y35</f>
        <v>21.5</v>
      </c>
      <c r="AB35" s="87">
        <f t="shared" ref="AB35:AB41" si="49">VLOOKUP(AA35,AM$35:AN$41,2,FALSE)</f>
        <v>1</v>
      </c>
      <c r="AD35" s="29">
        <v>1</v>
      </c>
      <c r="AE35" s="29">
        <f>LARGE(G$35:G$41,$AD35)</f>
        <v>10.6</v>
      </c>
      <c r="AF35" s="29">
        <f>IF(AE35=AE34,AF34,AF34+1)</f>
        <v>1</v>
      </c>
      <c r="AG35" s="29"/>
      <c r="AH35" s="29"/>
      <c r="AI35" s="29"/>
      <c r="AJ35" s="29"/>
      <c r="AK35" s="29">
        <f>LARGE(Y$35:Y$41,$AD35)</f>
        <v>10.9</v>
      </c>
      <c r="AL35" s="29">
        <f>IF(AK35=AK34,AL34,AL34+1)</f>
        <v>1</v>
      </c>
      <c r="AM35" s="29">
        <f>LARGE(AA$35:AA$41,$AD35)</f>
        <v>21.5</v>
      </c>
      <c r="AN35" s="29">
        <f>IF(AM35=AM34,AN34,AN34+1)</f>
        <v>1</v>
      </c>
    </row>
    <row r="36" spans="1:40" ht="18" x14ac:dyDescent="0.25">
      <c r="A36" s="31">
        <v>20</v>
      </c>
      <c r="B36" s="116" t="s">
        <v>30</v>
      </c>
      <c r="C36" s="67">
        <v>1.4</v>
      </c>
      <c r="D36" s="54">
        <v>0.95</v>
      </c>
      <c r="E36" s="55">
        <v>0</v>
      </c>
      <c r="F36" s="56">
        <f t="shared" si="42"/>
        <v>9.0500000000000007</v>
      </c>
      <c r="G36" s="13">
        <f t="shared" si="43"/>
        <v>10.450000000000001</v>
      </c>
      <c r="H36" s="14">
        <f t="shared" si="44"/>
        <v>3</v>
      </c>
      <c r="I36" s="129"/>
      <c r="J36" s="130"/>
      <c r="K36" s="130"/>
      <c r="L36" s="130"/>
      <c r="M36" s="130"/>
      <c r="N36" s="131"/>
      <c r="O36" s="129"/>
      <c r="P36" s="130"/>
      <c r="Q36" s="130"/>
      <c r="R36" s="130"/>
      <c r="S36" s="130"/>
      <c r="T36" s="131"/>
      <c r="U36" s="57">
        <v>3.1</v>
      </c>
      <c r="V36" s="54">
        <v>2.25</v>
      </c>
      <c r="W36" s="18">
        <v>0</v>
      </c>
      <c r="X36" s="17">
        <f t="shared" si="45"/>
        <v>7.75</v>
      </c>
      <c r="Y36" s="13">
        <f t="shared" si="46"/>
        <v>10.85</v>
      </c>
      <c r="Z36" s="14">
        <f t="shared" si="47"/>
        <v>2</v>
      </c>
      <c r="AA36" s="15">
        <f t="shared" si="48"/>
        <v>21.3</v>
      </c>
      <c r="AB36" s="14">
        <f t="shared" si="49"/>
        <v>2</v>
      </c>
      <c r="AD36" s="29">
        <v>2</v>
      </c>
      <c r="AE36" s="29">
        <f t="shared" ref="AE36:AE41" si="50">LARGE(G$35:G$41,$AD36)</f>
        <v>10.5</v>
      </c>
      <c r="AF36" s="29">
        <f t="shared" ref="AF36:AF41" si="51">IF(AE36=AE35,AF35,AF35+1)</f>
        <v>2</v>
      </c>
      <c r="AG36" s="29"/>
      <c r="AH36" s="29"/>
      <c r="AI36" s="29"/>
      <c r="AJ36" s="29"/>
      <c r="AK36" s="29">
        <f t="shared" ref="AK36:AK41" si="52">LARGE(Y$35:Y$41,$AD36)</f>
        <v>10.85</v>
      </c>
      <c r="AL36" s="29">
        <f t="shared" ref="AL36:AL41" si="53">IF(AK36=AK35,AL35,AL35+1)</f>
        <v>2</v>
      </c>
      <c r="AM36" s="29">
        <f t="shared" ref="AM36:AM41" si="54">LARGE(AA$35:AA$41,$AD36)</f>
        <v>21.3</v>
      </c>
      <c r="AN36" s="29">
        <f t="shared" ref="AN36:AN41" si="55">IF(AM36=AM35,AN35,AN35+1)</f>
        <v>2</v>
      </c>
    </row>
    <row r="37" spans="1:40" ht="18" x14ac:dyDescent="0.25">
      <c r="A37" s="31">
        <v>21</v>
      </c>
      <c r="B37" s="116" t="s">
        <v>32</v>
      </c>
      <c r="C37" s="67">
        <v>1.4</v>
      </c>
      <c r="D37" s="54">
        <v>1.1499999999999999</v>
      </c>
      <c r="E37" s="55">
        <v>0</v>
      </c>
      <c r="F37" s="56">
        <f t="shared" si="42"/>
        <v>8.85</v>
      </c>
      <c r="G37" s="13">
        <f t="shared" si="43"/>
        <v>10.25</v>
      </c>
      <c r="H37" s="14">
        <f t="shared" si="44"/>
        <v>5</v>
      </c>
      <c r="I37" s="129"/>
      <c r="J37" s="130"/>
      <c r="K37" s="130"/>
      <c r="L37" s="130"/>
      <c r="M37" s="130"/>
      <c r="N37" s="131"/>
      <c r="O37" s="129"/>
      <c r="P37" s="130"/>
      <c r="Q37" s="130"/>
      <c r="R37" s="130"/>
      <c r="S37" s="130"/>
      <c r="T37" s="131"/>
      <c r="U37" s="57">
        <v>3</v>
      </c>
      <c r="V37" s="54">
        <v>2.75</v>
      </c>
      <c r="W37" s="18">
        <v>0</v>
      </c>
      <c r="X37" s="17">
        <f t="shared" si="45"/>
        <v>7.25</v>
      </c>
      <c r="Y37" s="13">
        <f t="shared" si="46"/>
        <v>10.25</v>
      </c>
      <c r="Z37" s="14">
        <f t="shared" si="47"/>
        <v>4</v>
      </c>
      <c r="AA37" s="15">
        <f t="shared" si="48"/>
        <v>20.5</v>
      </c>
      <c r="AB37" s="14">
        <f t="shared" si="49"/>
        <v>5</v>
      </c>
      <c r="AD37" s="29">
        <v>3</v>
      </c>
      <c r="AE37" s="29">
        <f t="shared" si="50"/>
        <v>10.450000000000001</v>
      </c>
      <c r="AF37" s="29">
        <f t="shared" si="51"/>
        <v>3</v>
      </c>
      <c r="AG37" s="29"/>
      <c r="AH37" s="29"/>
      <c r="AI37" s="29"/>
      <c r="AJ37" s="29"/>
      <c r="AK37" s="29">
        <f t="shared" si="52"/>
        <v>10.55</v>
      </c>
      <c r="AL37" s="29">
        <f t="shared" si="53"/>
        <v>3</v>
      </c>
      <c r="AM37" s="29">
        <f t="shared" si="54"/>
        <v>21.05</v>
      </c>
      <c r="AN37" s="29">
        <f t="shared" si="55"/>
        <v>3</v>
      </c>
    </row>
    <row r="38" spans="1:40" ht="18" x14ac:dyDescent="0.25">
      <c r="A38" s="31">
        <v>22</v>
      </c>
      <c r="B38" s="116" t="s">
        <v>29</v>
      </c>
      <c r="C38" s="67">
        <v>1.4</v>
      </c>
      <c r="D38" s="54">
        <v>1.1000000000000001</v>
      </c>
      <c r="E38" s="55">
        <v>0</v>
      </c>
      <c r="F38" s="56">
        <f t="shared" si="42"/>
        <v>8.9</v>
      </c>
      <c r="G38" s="13">
        <f t="shared" si="43"/>
        <v>10.3</v>
      </c>
      <c r="H38" s="14">
        <f t="shared" si="44"/>
        <v>4</v>
      </c>
      <c r="I38" s="129"/>
      <c r="J38" s="130"/>
      <c r="K38" s="130"/>
      <c r="L38" s="130"/>
      <c r="M38" s="130"/>
      <c r="N38" s="131"/>
      <c r="O38" s="129"/>
      <c r="P38" s="130"/>
      <c r="Q38" s="130"/>
      <c r="R38" s="130"/>
      <c r="S38" s="130"/>
      <c r="T38" s="131"/>
      <c r="U38" s="57">
        <v>2.9</v>
      </c>
      <c r="V38" s="54">
        <v>2.9</v>
      </c>
      <c r="W38" s="18">
        <v>0</v>
      </c>
      <c r="X38" s="17">
        <f t="shared" si="45"/>
        <v>7.1</v>
      </c>
      <c r="Y38" s="13">
        <f t="shared" si="46"/>
        <v>10</v>
      </c>
      <c r="Z38" s="14">
        <f t="shared" si="47"/>
        <v>5</v>
      </c>
      <c r="AA38" s="15">
        <f t="shared" si="48"/>
        <v>20.3</v>
      </c>
      <c r="AB38" s="14">
        <f t="shared" si="49"/>
        <v>6</v>
      </c>
      <c r="AD38" s="29">
        <v>4</v>
      </c>
      <c r="AE38" s="29">
        <f t="shared" si="50"/>
        <v>10.450000000000001</v>
      </c>
      <c r="AF38" s="29">
        <f t="shared" si="51"/>
        <v>3</v>
      </c>
      <c r="AG38" s="29"/>
      <c r="AH38" s="29"/>
      <c r="AI38" s="29"/>
      <c r="AJ38" s="29"/>
      <c r="AK38" s="29">
        <f t="shared" si="52"/>
        <v>10.55</v>
      </c>
      <c r="AL38" s="29">
        <f t="shared" si="53"/>
        <v>3</v>
      </c>
      <c r="AM38" s="29">
        <f t="shared" si="54"/>
        <v>21</v>
      </c>
      <c r="AN38" s="29">
        <f t="shared" si="55"/>
        <v>4</v>
      </c>
    </row>
    <row r="39" spans="1:40" ht="18" x14ac:dyDescent="0.25">
      <c r="A39" s="31">
        <v>23</v>
      </c>
      <c r="B39" s="116" t="s">
        <v>28</v>
      </c>
      <c r="C39" s="67">
        <v>1.4</v>
      </c>
      <c r="D39" s="54">
        <v>0.95</v>
      </c>
      <c r="E39" s="55">
        <v>0</v>
      </c>
      <c r="F39" s="56">
        <f t="shared" si="42"/>
        <v>9.0500000000000007</v>
      </c>
      <c r="G39" s="13">
        <f t="shared" si="43"/>
        <v>10.450000000000001</v>
      </c>
      <c r="H39" s="14">
        <f t="shared" si="44"/>
        <v>3</v>
      </c>
      <c r="I39" s="129"/>
      <c r="J39" s="130"/>
      <c r="K39" s="130"/>
      <c r="L39" s="130"/>
      <c r="M39" s="130"/>
      <c r="N39" s="131"/>
      <c r="O39" s="129"/>
      <c r="P39" s="130"/>
      <c r="Q39" s="130"/>
      <c r="R39" s="130"/>
      <c r="S39" s="130"/>
      <c r="T39" s="131"/>
      <c r="U39" s="57">
        <v>3.1</v>
      </c>
      <c r="V39" s="54">
        <v>2.5499999999999998</v>
      </c>
      <c r="W39" s="18">
        <v>0</v>
      </c>
      <c r="X39" s="17">
        <f t="shared" si="45"/>
        <v>7.45</v>
      </c>
      <c r="Y39" s="13">
        <f t="shared" si="46"/>
        <v>10.55</v>
      </c>
      <c r="Z39" s="14">
        <f t="shared" si="47"/>
        <v>3</v>
      </c>
      <c r="AA39" s="15">
        <f t="shared" si="48"/>
        <v>21</v>
      </c>
      <c r="AB39" s="14">
        <f t="shared" si="49"/>
        <v>4</v>
      </c>
      <c r="AD39" s="29">
        <v>5</v>
      </c>
      <c r="AE39" s="29">
        <f t="shared" si="50"/>
        <v>10.3</v>
      </c>
      <c r="AF39" s="29">
        <f t="shared" si="51"/>
        <v>4</v>
      </c>
      <c r="AG39" s="29"/>
      <c r="AH39" s="29"/>
      <c r="AI39" s="29"/>
      <c r="AJ39" s="29"/>
      <c r="AK39" s="29">
        <f t="shared" si="52"/>
        <v>10.25</v>
      </c>
      <c r="AL39" s="29">
        <f t="shared" si="53"/>
        <v>4</v>
      </c>
      <c r="AM39" s="29">
        <f t="shared" si="54"/>
        <v>20.5</v>
      </c>
      <c r="AN39" s="29">
        <f t="shared" si="55"/>
        <v>5</v>
      </c>
    </row>
    <row r="40" spans="1:40" ht="18" x14ac:dyDescent="0.25">
      <c r="A40" s="31">
        <v>24</v>
      </c>
      <c r="B40" s="116" t="s">
        <v>26</v>
      </c>
      <c r="C40" s="67">
        <v>1.4</v>
      </c>
      <c r="D40" s="54">
        <v>0.9</v>
      </c>
      <c r="E40" s="55">
        <v>0</v>
      </c>
      <c r="F40" s="56">
        <f t="shared" si="42"/>
        <v>9.1</v>
      </c>
      <c r="G40" s="13">
        <f t="shared" si="43"/>
        <v>10.5</v>
      </c>
      <c r="H40" s="14">
        <f t="shared" si="44"/>
        <v>2</v>
      </c>
      <c r="I40" s="129"/>
      <c r="J40" s="130"/>
      <c r="K40" s="130"/>
      <c r="L40" s="130"/>
      <c r="M40" s="130"/>
      <c r="N40" s="131"/>
      <c r="O40" s="129"/>
      <c r="P40" s="130"/>
      <c r="Q40" s="130"/>
      <c r="R40" s="130"/>
      <c r="S40" s="130"/>
      <c r="T40" s="131"/>
      <c r="U40" s="57">
        <v>3.1</v>
      </c>
      <c r="V40" s="54">
        <v>2.5499999999999998</v>
      </c>
      <c r="W40" s="18">
        <v>0</v>
      </c>
      <c r="X40" s="17">
        <f t="shared" si="45"/>
        <v>7.45</v>
      </c>
      <c r="Y40" s="13">
        <f t="shared" si="46"/>
        <v>10.55</v>
      </c>
      <c r="Z40" s="14">
        <f t="shared" si="47"/>
        <v>3</v>
      </c>
      <c r="AA40" s="15">
        <f t="shared" si="48"/>
        <v>21.05</v>
      </c>
      <c r="AB40" s="14">
        <f t="shared" si="49"/>
        <v>3</v>
      </c>
      <c r="AD40" s="29">
        <v>6</v>
      </c>
      <c r="AE40" s="29">
        <f t="shared" si="50"/>
        <v>10.25</v>
      </c>
      <c r="AF40" s="29">
        <f t="shared" si="51"/>
        <v>5</v>
      </c>
      <c r="AG40" s="29"/>
      <c r="AH40" s="29"/>
      <c r="AI40" s="29"/>
      <c r="AJ40" s="29"/>
      <c r="AK40" s="29">
        <f t="shared" si="52"/>
        <v>10</v>
      </c>
      <c r="AL40" s="29">
        <f t="shared" si="53"/>
        <v>5</v>
      </c>
      <c r="AM40" s="29">
        <f t="shared" si="54"/>
        <v>20.3</v>
      </c>
      <c r="AN40" s="29">
        <f t="shared" si="55"/>
        <v>6</v>
      </c>
    </row>
    <row r="41" spans="1:40" ht="18.75" thickBot="1" x14ac:dyDescent="0.3">
      <c r="A41" s="64">
        <v>25</v>
      </c>
      <c r="B41" s="118" t="s">
        <v>48</v>
      </c>
      <c r="C41" s="68"/>
      <c r="D41" s="59"/>
      <c r="E41" s="60">
        <v>0</v>
      </c>
      <c r="F41" s="61">
        <v>0</v>
      </c>
      <c r="G41" s="45">
        <f t="shared" si="43"/>
        <v>0</v>
      </c>
      <c r="H41" s="46">
        <f t="shared" si="44"/>
        <v>6</v>
      </c>
      <c r="I41" s="132"/>
      <c r="J41" s="133"/>
      <c r="K41" s="133"/>
      <c r="L41" s="133"/>
      <c r="M41" s="133"/>
      <c r="N41" s="134"/>
      <c r="O41" s="132"/>
      <c r="P41" s="133"/>
      <c r="Q41" s="133"/>
      <c r="R41" s="133"/>
      <c r="S41" s="133"/>
      <c r="T41" s="134"/>
      <c r="U41" s="58"/>
      <c r="V41" s="59">
        <v>10</v>
      </c>
      <c r="W41" s="43">
        <v>0</v>
      </c>
      <c r="X41" s="44">
        <v>0</v>
      </c>
      <c r="Y41" s="45">
        <f t="shared" si="46"/>
        <v>0</v>
      </c>
      <c r="Z41" s="46">
        <f t="shared" si="47"/>
        <v>6</v>
      </c>
      <c r="AA41" s="47">
        <f t="shared" si="48"/>
        <v>0</v>
      </c>
      <c r="AB41" s="46">
        <f t="shared" si="49"/>
        <v>7</v>
      </c>
      <c r="AD41" s="29">
        <v>7</v>
      </c>
      <c r="AE41" s="29">
        <f t="shared" si="50"/>
        <v>0</v>
      </c>
      <c r="AF41" s="29">
        <f t="shared" si="51"/>
        <v>6</v>
      </c>
      <c r="AG41" s="29"/>
      <c r="AH41" s="29"/>
      <c r="AI41" s="29"/>
      <c r="AJ41" s="29"/>
      <c r="AK41" s="29">
        <f t="shared" si="52"/>
        <v>0</v>
      </c>
      <c r="AL41" s="29">
        <f t="shared" si="53"/>
        <v>6</v>
      </c>
      <c r="AM41" s="29">
        <f t="shared" si="54"/>
        <v>0</v>
      </c>
      <c r="AN41" s="29">
        <f t="shared" si="55"/>
        <v>7</v>
      </c>
    </row>
    <row r="42" spans="1:40" ht="18.75" thickBot="1" x14ac:dyDescent="0.3">
      <c r="O42" s="82"/>
    </row>
    <row r="43" spans="1:40" ht="38.25" thickBot="1" x14ac:dyDescent="0.55000000000000004">
      <c r="A43" s="1" t="s">
        <v>37</v>
      </c>
      <c r="B43" s="2"/>
      <c r="C43" s="4"/>
      <c r="D43" s="4"/>
      <c r="E43" s="4"/>
      <c r="F43" s="3"/>
      <c r="G43" s="3"/>
      <c r="H43" s="2"/>
      <c r="I43" s="5"/>
      <c r="J43" s="5"/>
      <c r="K43" s="5"/>
      <c r="L43" s="3"/>
      <c r="M43" s="3"/>
      <c r="N43" s="3"/>
      <c r="O43" s="4"/>
      <c r="P43" s="4"/>
      <c r="Q43" s="4"/>
      <c r="R43" s="5" t="s">
        <v>0</v>
      </c>
      <c r="S43" s="3"/>
      <c r="T43" s="2"/>
      <c r="U43" s="5"/>
      <c r="V43" s="5"/>
      <c r="W43" s="5"/>
      <c r="X43" s="3"/>
      <c r="Y43" s="3"/>
      <c r="Z43" s="3"/>
      <c r="AA43" s="3"/>
      <c r="AB43" s="6"/>
    </row>
    <row r="44" spans="1:40" ht="18.75" thickBot="1" x14ac:dyDescent="0.3">
      <c r="A44" s="7" t="s">
        <v>1</v>
      </c>
      <c r="B44" s="8" t="s">
        <v>2</v>
      </c>
      <c r="C44" s="9" t="s">
        <v>3</v>
      </c>
      <c r="D44" s="10"/>
      <c r="E44" s="10"/>
      <c r="F44" s="10"/>
      <c r="G44" s="122"/>
      <c r="H44" s="123"/>
      <c r="I44" s="9" t="s">
        <v>4</v>
      </c>
      <c r="J44" s="10"/>
      <c r="K44" s="10"/>
      <c r="L44" s="10"/>
      <c r="M44" s="122"/>
      <c r="N44" s="123"/>
      <c r="O44" s="9" t="s">
        <v>5</v>
      </c>
      <c r="P44" s="10"/>
      <c r="Q44" s="10"/>
      <c r="R44" s="10"/>
      <c r="S44" s="122"/>
      <c r="T44" s="123"/>
      <c r="U44" s="9" t="s">
        <v>6</v>
      </c>
      <c r="V44" s="10"/>
      <c r="W44" s="10"/>
      <c r="X44" s="10"/>
      <c r="Y44" s="122"/>
      <c r="Z44" s="123"/>
      <c r="AA44" s="124" t="s">
        <v>7</v>
      </c>
      <c r="AB44" s="125"/>
      <c r="AD44" s="33"/>
      <c r="AE44" s="33" t="s">
        <v>3</v>
      </c>
      <c r="AF44" s="33"/>
      <c r="AG44" s="34" t="s">
        <v>4</v>
      </c>
      <c r="AH44" s="34"/>
      <c r="AI44" s="33" t="s">
        <v>5</v>
      </c>
      <c r="AJ44" s="33"/>
      <c r="AK44" s="34" t="s">
        <v>6</v>
      </c>
      <c r="AL44" s="34"/>
      <c r="AM44" s="34" t="s">
        <v>7</v>
      </c>
      <c r="AN44" s="34"/>
    </row>
    <row r="45" spans="1:40" ht="18.75" thickBot="1" x14ac:dyDescent="0.3">
      <c r="A45" s="30"/>
      <c r="B45" s="80"/>
      <c r="C45" s="74" t="s">
        <v>8</v>
      </c>
      <c r="D45" s="49" t="s">
        <v>12</v>
      </c>
      <c r="E45" s="49" t="s">
        <v>13</v>
      </c>
      <c r="F45" s="50" t="s">
        <v>9</v>
      </c>
      <c r="G45" s="51" t="s">
        <v>10</v>
      </c>
      <c r="H45" s="52" t="s">
        <v>11</v>
      </c>
      <c r="I45" s="74" t="s">
        <v>8</v>
      </c>
      <c r="J45" s="49" t="s">
        <v>12</v>
      </c>
      <c r="K45" s="49" t="s">
        <v>13</v>
      </c>
      <c r="L45" s="50" t="s">
        <v>9</v>
      </c>
      <c r="M45" s="51" t="s">
        <v>10</v>
      </c>
      <c r="N45" s="52" t="s">
        <v>11</v>
      </c>
      <c r="O45" s="74" t="s">
        <v>8</v>
      </c>
      <c r="P45" s="49" t="s">
        <v>12</v>
      </c>
      <c r="Q45" s="49" t="s">
        <v>13</v>
      </c>
      <c r="R45" s="50" t="s">
        <v>9</v>
      </c>
      <c r="S45" s="51" t="s">
        <v>10</v>
      </c>
      <c r="T45" s="52" t="s">
        <v>11</v>
      </c>
      <c r="U45" s="74" t="s">
        <v>8</v>
      </c>
      <c r="V45" s="49" t="s">
        <v>12</v>
      </c>
      <c r="W45" s="49" t="s">
        <v>13</v>
      </c>
      <c r="X45" s="50" t="s">
        <v>9</v>
      </c>
      <c r="Y45" s="51" t="s">
        <v>10</v>
      </c>
      <c r="Z45" s="52" t="s">
        <v>11</v>
      </c>
      <c r="AA45" s="53" t="s">
        <v>10</v>
      </c>
      <c r="AB45" s="52" t="s">
        <v>11</v>
      </c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</row>
    <row r="46" spans="1:40" ht="18" x14ac:dyDescent="0.25">
      <c r="A46" s="31">
        <v>26</v>
      </c>
      <c r="B46" s="81" t="s">
        <v>20</v>
      </c>
      <c r="C46" s="65">
        <v>1.4</v>
      </c>
      <c r="D46" s="16">
        <v>0.85</v>
      </c>
      <c r="E46" s="18">
        <v>0</v>
      </c>
      <c r="F46" s="17">
        <f>10-D46</f>
        <v>9.15</v>
      </c>
      <c r="G46" s="86">
        <f>C46+F46-E46</f>
        <v>10.55</v>
      </c>
      <c r="H46" s="87">
        <f>VLOOKUP(G46,AE$46:AF$50,2,FALSE)</f>
        <v>3</v>
      </c>
      <c r="I46" s="65">
        <v>2.7</v>
      </c>
      <c r="J46" s="16">
        <v>3.1</v>
      </c>
      <c r="K46" s="18">
        <v>0</v>
      </c>
      <c r="L46" s="17">
        <f>10-J46</f>
        <v>6.9</v>
      </c>
      <c r="M46" s="86">
        <f>I46+L46-K46</f>
        <v>9.6000000000000014</v>
      </c>
      <c r="N46" s="87">
        <f>VLOOKUP(M46,AG$46:AH$50,2,FALSE)</f>
        <v>5</v>
      </c>
      <c r="O46" s="65">
        <v>3</v>
      </c>
      <c r="P46" s="16">
        <v>3.8</v>
      </c>
      <c r="Q46" s="18">
        <v>0</v>
      </c>
      <c r="R46" s="17">
        <f>10-P46</f>
        <v>6.2</v>
      </c>
      <c r="S46" s="86">
        <f>O46+R46-Q46</f>
        <v>9.1999999999999993</v>
      </c>
      <c r="T46" s="87">
        <f>VLOOKUP(S46,AI$46:AJ$50,2,FALSE)</f>
        <v>3</v>
      </c>
      <c r="U46" s="65">
        <v>3.2</v>
      </c>
      <c r="V46" s="16">
        <v>3.1</v>
      </c>
      <c r="W46" s="18">
        <v>0</v>
      </c>
      <c r="X46" s="17">
        <f>10-V46</f>
        <v>6.9</v>
      </c>
      <c r="Y46" s="86">
        <f>U46+X46-W46</f>
        <v>10.100000000000001</v>
      </c>
      <c r="Z46" s="87">
        <f>VLOOKUP(Y46,AK$46:AL$50,2,FALSE)</f>
        <v>5</v>
      </c>
      <c r="AA46" s="90">
        <f>G46+M46+S46+Y46</f>
        <v>39.450000000000003</v>
      </c>
      <c r="AB46" s="87">
        <f>VLOOKUP(AA46,AM$46:AN$50,2,FALSE)</f>
        <v>5</v>
      </c>
      <c r="AD46" s="29">
        <v>1</v>
      </c>
      <c r="AE46" s="29">
        <f>LARGE(G$46:G$50,$AD46)</f>
        <v>11</v>
      </c>
      <c r="AF46" s="29">
        <f>IF(AE46=AE45,AF45,AF45+1)</f>
        <v>1</v>
      </c>
      <c r="AG46" s="29">
        <f>LARGE(M$46:M$50,$AD46)</f>
        <v>10.85</v>
      </c>
      <c r="AH46" s="29">
        <f>IF(AG46=AG45,AH45,AH45+1)</f>
        <v>1</v>
      </c>
      <c r="AI46" s="29">
        <f>LARGE(S$46:S$50,$AD46)</f>
        <v>11.299999999999999</v>
      </c>
      <c r="AJ46" s="29">
        <f>IF(AI46=AI45,AJ45,AJ45+1)</f>
        <v>1</v>
      </c>
      <c r="AK46" s="29">
        <f>LARGE(Y$46:Y$50,$AD46)</f>
        <v>11.600000000000001</v>
      </c>
      <c r="AL46" s="29">
        <f>IF(AK46=AK45,AL45,AL45+1)</f>
        <v>1</v>
      </c>
      <c r="AM46" s="29">
        <f>LARGE(AA$46:AA$50,$AD46)</f>
        <v>44.45</v>
      </c>
      <c r="AN46" s="29">
        <f>IF(AM46=AM45,AN45,AN45+1)</f>
        <v>1</v>
      </c>
    </row>
    <row r="47" spans="1:40" ht="18" x14ac:dyDescent="0.25">
      <c r="A47" s="31">
        <v>27</v>
      </c>
      <c r="B47" s="81" t="s">
        <v>27</v>
      </c>
      <c r="C47" s="65">
        <v>1.4</v>
      </c>
      <c r="D47" s="16">
        <v>0.9</v>
      </c>
      <c r="E47" s="18">
        <v>0</v>
      </c>
      <c r="F47" s="17">
        <f>10-D47</f>
        <v>9.1</v>
      </c>
      <c r="G47" s="13">
        <f>C47+F47-E47</f>
        <v>10.5</v>
      </c>
      <c r="H47" s="14">
        <f>VLOOKUP(G47,AE$46:AF$50,2,FALSE)</f>
        <v>4</v>
      </c>
      <c r="I47" s="65">
        <v>2.8</v>
      </c>
      <c r="J47" s="16">
        <v>2.35</v>
      </c>
      <c r="K47" s="18">
        <v>0</v>
      </c>
      <c r="L47" s="17">
        <f>10-J47</f>
        <v>7.65</v>
      </c>
      <c r="M47" s="13">
        <f>I47+L47-K47</f>
        <v>10.45</v>
      </c>
      <c r="N47" s="14">
        <f>VLOOKUP(M47,AG$46:AH$50,2,FALSE)</f>
        <v>2</v>
      </c>
      <c r="O47" s="65">
        <v>3</v>
      </c>
      <c r="P47" s="16">
        <v>4.2</v>
      </c>
      <c r="Q47" s="18">
        <v>0</v>
      </c>
      <c r="R47" s="17">
        <f>10-P47</f>
        <v>5.8</v>
      </c>
      <c r="S47" s="13">
        <f>O47+R47-Q47</f>
        <v>8.8000000000000007</v>
      </c>
      <c r="T47" s="14">
        <f>VLOOKUP(S47,AI$46:AJ$50,2,FALSE)</f>
        <v>4</v>
      </c>
      <c r="U47" s="65">
        <v>3.2</v>
      </c>
      <c r="V47" s="16">
        <v>2.6</v>
      </c>
      <c r="W47" s="18">
        <v>0</v>
      </c>
      <c r="X47" s="17">
        <f>10-V47</f>
        <v>7.4</v>
      </c>
      <c r="Y47" s="13">
        <f>U47+X47-W47</f>
        <v>10.600000000000001</v>
      </c>
      <c r="Z47" s="14">
        <f>VLOOKUP(Y47,AK$46:AL$50,2,FALSE)</f>
        <v>4</v>
      </c>
      <c r="AA47" s="15">
        <f>G47+M47+S47+Y47</f>
        <v>40.35</v>
      </c>
      <c r="AB47" s="14">
        <f>VLOOKUP(AA47,AM$46:AN$50,2,FALSE)</f>
        <v>3</v>
      </c>
      <c r="AD47" s="29">
        <v>2</v>
      </c>
      <c r="AE47" s="29">
        <f t="shared" ref="AE47:AE50" si="56">LARGE(G$46:G$50,$AD47)</f>
        <v>10.75</v>
      </c>
      <c r="AF47" s="29">
        <f t="shared" ref="AF47:AF50" si="57">IF(AE47=AE46,AF46,AF46+1)</f>
        <v>2</v>
      </c>
      <c r="AG47" s="29">
        <f t="shared" ref="AG47:AG50" si="58">LARGE(M$46:M$50,$AD47)</f>
        <v>10.45</v>
      </c>
      <c r="AH47" s="29">
        <f t="shared" ref="AH47:AH50" si="59">IF(AG47=AG46,AH46,AH46+1)</f>
        <v>2</v>
      </c>
      <c r="AI47" s="29">
        <f t="shared" ref="AI47:AI50" si="60">LARGE(S$46:S$50,$AD47)</f>
        <v>11</v>
      </c>
      <c r="AJ47" s="29">
        <f t="shared" ref="AJ47:AJ50" si="61">IF(AI47=AI46,AJ46,AJ46+1)</f>
        <v>2</v>
      </c>
      <c r="AK47" s="29">
        <f t="shared" ref="AK47:AK50" si="62">LARGE(Y$46:Y$50,$AD47)</f>
        <v>11.55</v>
      </c>
      <c r="AL47" s="29">
        <f t="shared" ref="AL47:AL50" si="63">IF(AK47=AK46,AL46,AL46+1)</f>
        <v>2</v>
      </c>
      <c r="AM47" s="29">
        <f t="shared" ref="AM47:AM50" si="64">LARGE(AA$46:AA$50,$AD47)</f>
        <v>43.900000000000006</v>
      </c>
      <c r="AN47" s="29">
        <f t="shared" ref="AN47:AN50" si="65">IF(AM47=AM46,AN46,AN46+1)</f>
        <v>2</v>
      </c>
    </row>
    <row r="48" spans="1:40" ht="18" x14ac:dyDescent="0.25">
      <c r="A48" s="31">
        <v>28</v>
      </c>
      <c r="B48" s="81" t="s">
        <v>21</v>
      </c>
      <c r="C48" s="65">
        <v>1.4</v>
      </c>
      <c r="D48" s="16">
        <v>0.65</v>
      </c>
      <c r="E48" s="18">
        <v>0</v>
      </c>
      <c r="F48" s="17">
        <f>10-D48</f>
        <v>9.35</v>
      </c>
      <c r="G48" s="13">
        <f>C48+F48-E48</f>
        <v>10.75</v>
      </c>
      <c r="H48" s="14">
        <f>VLOOKUP(G48,AE$46:AF$50,2,FALSE)</f>
        <v>2</v>
      </c>
      <c r="I48" s="65">
        <v>2.8</v>
      </c>
      <c r="J48" s="16">
        <v>2.5</v>
      </c>
      <c r="K48" s="18">
        <v>0</v>
      </c>
      <c r="L48" s="17">
        <f>10-J48</f>
        <v>7.5</v>
      </c>
      <c r="M48" s="13">
        <f>I48+L48-K48</f>
        <v>10.3</v>
      </c>
      <c r="N48" s="14">
        <f>VLOOKUP(M48,AG$46:AH$50,2,FALSE)</f>
        <v>3</v>
      </c>
      <c r="O48" s="65">
        <v>3.1</v>
      </c>
      <c r="P48" s="16">
        <v>1.8</v>
      </c>
      <c r="Q48" s="18">
        <v>0</v>
      </c>
      <c r="R48" s="17">
        <f>10-P48</f>
        <v>8.1999999999999993</v>
      </c>
      <c r="S48" s="13">
        <f>O48+R48-Q48</f>
        <v>11.299999999999999</v>
      </c>
      <c r="T48" s="14">
        <f>VLOOKUP(S48,AI$46:AJ$50,2,FALSE)</f>
        <v>1</v>
      </c>
      <c r="U48" s="65">
        <v>3.2</v>
      </c>
      <c r="V48" s="16">
        <v>1.65</v>
      </c>
      <c r="W48" s="18">
        <v>0</v>
      </c>
      <c r="X48" s="17">
        <f>10-V48</f>
        <v>8.35</v>
      </c>
      <c r="Y48" s="13">
        <f>U48+X48-W48</f>
        <v>11.55</v>
      </c>
      <c r="Z48" s="14">
        <f>VLOOKUP(Y48,AK$46:AL$50,2,FALSE)</f>
        <v>2</v>
      </c>
      <c r="AA48" s="15">
        <f>G48+M48+S48+Y48</f>
        <v>43.900000000000006</v>
      </c>
      <c r="AB48" s="14">
        <f>VLOOKUP(AA48,AM$46:AN$50,2,FALSE)</f>
        <v>2</v>
      </c>
      <c r="AD48" s="29">
        <v>3</v>
      </c>
      <c r="AE48" s="29">
        <f t="shared" si="56"/>
        <v>10.55</v>
      </c>
      <c r="AF48" s="29">
        <f t="shared" si="57"/>
        <v>3</v>
      </c>
      <c r="AG48" s="29">
        <f t="shared" si="58"/>
        <v>10.3</v>
      </c>
      <c r="AH48" s="29">
        <f t="shared" si="59"/>
        <v>3</v>
      </c>
      <c r="AI48" s="29">
        <f t="shared" si="60"/>
        <v>9.1999999999999993</v>
      </c>
      <c r="AJ48" s="29">
        <f t="shared" si="61"/>
        <v>3</v>
      </c>
      <c r="AK48" s="29">
        <f t="shared" si="62"/>
        <v>10.65</v>
      </c>
      <c r="AL48" s="29">
        <f t="shared" si="63"/>
        <v>3</v>
      </c>
      <c r="AM48" s="29">
        <f t="shared" si="64"/>
        <v>40.35</v>
      </c>
      <c r="AN48" s="29">
        <f t="shared" si="65"/>
        <v>3</v>
      </c>
    </row>
    <row r="49" spans="1:40" ht="18" x14ac:dyDescent="0.25">
      <c r="A49" s="31">
        <v>29</v>
      </c>
      <c r="B49" s="81" t="s">
        <v>22</v>
      </c>
      <c r="C49" s="65">
        <v>1.4</v>
      </c>
      <c r="D49" s="16">
        <v>0.4</v>
      </c>
      <c r="E49" s="18">
        <v>0</v>
      </c>
      <c r="F49" s="17">
        <f>10-D49</f>
        <v>9.6</v>
      </c>
      <c r="G49" s="13">
        <f>C49+F49-E49</f>
        <v>11</v>
      </c>
      <c r="H49" s="14">
        <f>VLOOKUP(G49,AE$46:AF$50,2,FALSE)</f>
        <v>1</v>
      </c>
      <c r="I49" s="65">
        <v>2.9</v>
      </c>
      <c r="J49" s="16">
        <v>2.0499999999999998</v>
      </c>
      <c r="K49" s="18">
        <v>0</v>
      </c>
      <c r="L49" s="17">
        <f>10-J49</f>
        <v>7.95</v>
      </c>
      <c r="M49" s="13">
        <f>I49+L49-K49</f>
        <v>10.85</v>
      </c>
      <c r="N49" s="14">
        <f>VLOOKUP(M49,AG$46:AH$50,2,FALSE)</f>
        <v>1</v>
      </c>
      <c r="O49" s="65">
        <v>3</v>
      </c>
      <c r="P49" s="16">
        <v>2</v>
      </c>
      <c r="Q49" s="18">
        <v>0</v>
      </c>
      <c r="R49" s="17">
        <f>10-P49</f>
        <v>8</v>
      </c>
      <c r="S49" s="13">
        <f>O49+R49-Q49</f>
        <v>11</v>
      </c>
      <c r="T49" s="14">
        <f>VLOOKUP(S49,AI$46:AJ$50,2,FALSE)</f>
        <v>2</v>
      </c>
      <c r="U49" s="65">
        <v>3.3</v>
      </c>
      <c r="V49" s="16">
        <v>1.7</v>
      </c>
      <c r="W49" s="18">
        <v>0</v>
      </c>
      <c r="X49" s="17">
        <f>10-V49</f>
        <v>8.3000000000000007</v>
      </c>
      <c r="Y49" s="13">
        <f>U49+X49-W49</f>
        <v>11.600000000000001</v>
      </c>
      <c r="Z49" s="14">
        <f>VLOOKUP(Y49,AK$46:AL$50,2,FALSE)</f>
        <v>1</v>
      </c>
      <c r="AA49" s="15">
        <f>G49+M49+S49+Y49</f>
        <v>44.45</v>
      </c>
      <c r="AB49" s="14">
        <f>VLOOKUP(AA49,AM$46:AN$50,2,FALSE)</f>
        <v>1</v>
      </c>
      <c r="AD49" s="29">
        <v>4</v>
      </c>
      <c r="AE49" s="29">
        <f t="shared" si="56"/>
        <v>10.55</v>
      </c>
      <c r="AF49" s="29">
        <f t="shared" si="57"/>
        <v>3</v>
      </c>
      <c r="AG49" s="29">
        <f t="shared" si="58"/>
        <v>9.85</v>
      </c>
      <c r="AH49" s="29">
        <f t="shared" si="59"/>
        <v>4</v>
      </c>
      <c r="AI49" s="29">
        <f t="shared" si="60"/>
        <v>8.8000000000000007</v>
      </c>
      <c r="AJ49" s="29">
        <f t="shared" si="61"/>
        <v>4</v>
      </c>
      <c r="AK49" s="29">
        <f t="shared" si="62"/>
        <v>10.600000000000001</v>
      </c>
      <c r="AL49" s="29">
        <f t="shared" si="63"/>
        <v>4</v>
      </c>
      <c r="AM49" s="29">
        <f t="shared" si="64"/>
        <v>39.75</v>
      </c>
      <c r="AN49" s="29">
        <f t="shared" si="65"/>
        <v>4</v>
      </c>
    </row>
    <row r="50" spans="1:40" ht="18.75" thickBot="1" x14ac:dyDescent="0.3">
      <c r="A50" s="64">
        <v>30</v>
      </c>
      <c r="B50" s="77" t="s">
        <v>47</v>
      </c>
      <c r="C50" s="66">
        <v>1.4</v>
      </c>
      <c r="D50" s="42">
        <v>0.85</v>
      </c>
      <c r="E50" s="43">
        <v>0</v>
      </c>
      <c r="F50" s="44">
        <f>10-D50</f>
        <v>9.15</v>
      </c>
      <c r="G50" s="45">
        <f>C50+F50-E50</f>
        <v>10.55</v>
      </c>
      <c r="H50" s="46">
        <f>VLOOKUP(G50,AE$46:AF$50,2,FALSE)</f>
        <v>3</v>
      </c>
      <c r="I50" s="66">
        <v>2.8</v>
      </c>
      <c r="J50" s="42">
        <v>2.95</v>
      </c>
      <c r="K50" s="43">
        <v>0</v>
      </c>
      <c r="L50" s="44">
        <f>10-J50</f>
        <v>7.05</v>
      </c>
      <c r="M50" s="45">
        <f>I50+L50-K50</f>
        <v>9.85</v>
      </c>
      <c r="N50" s="46">
        <f>VLOOKUP(M50,AG$46:AH$50,2,FALSE)</f>
        <v>4</v>
      </c>
      <c r="O50" s="66">
        <v>2.5</v>
      </c>
      <c r="P50" s="42">
        <v>3.8</v>
      </c>
      <c r="Q50" s="43">
        <v>0</v>
      </c>
      <c r="R50" s="44">
        <f>10-P50</f>
        <v>6.2</v>
      </c>
      <c r="S50" s="45">
        <f>O50+R50-Q50</f>
        <v>8.6999999999999993</v>
      </c>
      <c r="T50" s="46">
        <f>VLOOKUP(S50,AI$46:AJ$50,2,FALSE)</f>
        <v>5</v>
      </c>
      <c r="U50" s="66">
        <v>3.2</v>
      </c>
      <c r="V50" s="42">
        <v>2.5499999999999998</v>
      </c>
      <c r="W50" s="43">
        <v>0</v>
      </c>
      <c r="X50" s="44">
        <f>10-V50</f>
        <v>7.45</v>
      </c>
      <c r="Y50" s="45">
        <f>U50+X50-W50</f>
        <v>10.65</v>
      </c>
      <c r="Z50" s="46">
        <f>VLOOKUP(Y50,AK$46:AL$50,2,FALSE)</f>
        <v>3</v>
      </c>
      <c r="AA50" s="47">
        <f>G50+M50+S50+Y50</f>
        <v>39.75</v>
      </c>
      <c r="AB50" s="46">
        <f>VLOOKUP(AA50,AM$46:AN$50,2,FALSE)</f>
        <v>4</v>
      </c>
      <c r="AD50" s="29">
        <v>5</v>
      </c>
      <c r="AE50" s="29">
        <f t="shared" si="56"/>
        <v>10.5</v>
      </c>
      <c r="AF50" s="29">
        <f t="shared" si="57"/>
        <v>4</v>
      </c>
      <c r="AG50" s="29">
        <f t="shared" si="58"/>
        <v>9.6000000000000014</v>
      </c>
      <c r="AH50" s="29">
        <f t="shared" si="59"/>
        <v>5</v>
      </c>
      <c r="AI50" s="29">
        <f t="shared" si="60"/>
        <v>8.6999999999999993</v>
      </c>
      <c r="AJ50" s="29">
        <f t="shared" si="61"/>
        <v>5</v>
      </c>
      <c r="AK50" s="29">
        <f t="shared" si="62"/>
        <v>10.100000000000001</v>
      </c>
      <c r="AL50" s="29">
        <f t="shared" si="63"/>
        <v>5</v>
      </c>
      <c r="AM50" s="29">
        <f t="shared" si="64"/>
        <v>39.450000000000003</v>
      </c>
      <c r="AN50" s="29">
        <f t="shared" si="65"/>
        <v>5</v>
      </c>
    </row>
    <row r="51" spans="1:40" ht="18" x14ac:dyDescent="0.25"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1:40" ht="18" x14ac:dyDescent="0.25"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</sheetData>
  <sortState ref="A5:AB7">
    <sortCondition ref="A5:A7"/>
  </sortState>
  <mergeCells count="25">
    <mergeCell ref="G33:H33"/>
    <mergeCell ref="Y33:Z33"/>
    <mergeCell ref="AA33:AB33"/>
    <mergeCell ref="I33:N41"/>
    <mergeCell ref="O33:T41"/>
    <mergeCell ref="G3:H3"/>
    <mergeCell ref="M3:N3"/>
    <mergeCell ref="S3:T3"/>
    <mergeCell ref="Y3:Z3"/>
    <mergeCell ref="AA3:AB3"/>
    <mergeCell ref="G25:H25"/>
    <mergeCell ref="M25:N25"/>
    <mergeCell ref="S25:T25"/>
    <mergeCell ref="Y25:Z25"/>
    <mergeCell ref="AA25:AB25"/>
    <mergeCell ref="G44:H44"/>
    <mergeCell ref="M44:N44"/>
    <mergeCell ref="S44:T44"/>
    <mergeCell ref="Y44:Z44"/>
    <mergeCell ref="AA44:AB44"/>
    <mergeCell ref="G10:H10"/>
    <mergeCell ref="M10:N10"/>
    <mergeCell ref="S10:T10"/>
    <mergeCell ref="Y10:Z10"/>
    <mergeCell ref="AA10:AB10"/>
  </mergeCells>
  <conditionalFormatting sqref="AB43:AB47 H4:H7 N4:N7 T4:T8 Z4:Z7 AB4:AB8 N11:N22 H11:H22 Z11:Z22 N24:N30 H24:H30 Z24:Z30 T11:T30 AB11:AB30 H32:H41 N32 T32 Z32:Z41 AB32:AB41 H43:H50 N43:N50 T43:T50 Z43:Z50 AB49:AB50">
    <cfRule type="cellIs" dxfId="22" priority="374" stopIfTrue="1" operator="equal">
      <formula>1</formula>
    </cfRule>
    <cfRule type="cellIs" dxfId="21" priority="375" stopIfTrue="1" operator="equal">
      <formula>2</formula>
    </cfRule>
    <cfRule type="cellIs" dxfId="20" priority="376" stopIfTrue="1" operator="equal">
      <formula>3</formula>
    </cfRule>
  </conditionalFormatting>
  <conditionalFormatting sqref="G5:G7 M5:M7 G12:G22 M12:M22 G27:G30 M27:M30 G35:G41 G46:G50 M46:M50">
    <cfRule type="cellIs" dxfId="19" priority="373" operator="equal">
      <formula>0</formula>
    </cfRule>
  </conditionalFormatting>
  <conditionalFormatting sqref="U4 AA46:AA47 C46:D50 I46:J50 O46:P50 U46:V50 C5:D7 AA5:AA7 L5:M7 I5:J7 O5:P7 U5:V7 X4:X7 F5:G7 C12:D22 U12:V22 R5:S7 F12:G22 L12:M22 R12:S22 AA12:AA22 C27:D30 F27:G30 L27:M30 AA27:AA30 X27:Y30 I27:J30 O27:P30 U27:V30 R27:S30 C35:D41 AA35:AA41 U35:V41 F46:G50 L46:M50 R46:S50 X46:Y50 AA49:AA50 F35:G41 X35:Y41 I12:J22 O12:P22">
    <cfRule type="cellIs" dxfId="18" priority="372" operator="equal">
      <formula>0</formula>
    </cfRule>
  </conditionalFormatting>
  <conditionalFormatting sqref="Y5:Y7 Y27:Y30 Y35:Y41 Y46:Y50">
    <cfRule type="cellIs" dxfId="17" priority="367" operator="equal">
      <formula>0</formula>
    </cfRule>
    <cfRule type="cellIs" priority="369" operator="equal">
      <formula>0</formula>
    </cfRule>
  </conditionalFormatting>
  <conditionalFormatting sqref="AB46:AB47 H5:H7 N5:N7 T5:T8 Z5:Z7 AB5:AB8 N12:N22 H12:H22 T12:T23 Z12:Z22 AB12:AB23 H27:H30 N27:N30 T27:T30 Z27:Z30 AB27:AB30 H35:H41 Z35:Z41 AB35:AB41 H46:H50 N46:N50 T46:T50 Z46:Z50 AB49:AB50">
    <cfRule type="cellIs" dxfId="16" priority="360" stopIfTrue="1" operator="equal">
      <formula>4</formula>
    </cfRule>
  </conditionalFormatting>
  <conditionalFormatting sqref="E46:E50 K46:K50 Q46:Q50 W46:W50 E5:E7 K5:K7 Q5:Q7 W5:W7 E12:E22 K12:K22 Q12:Q22 W12:W22 E27:E30 K27:K30 W27:W30 Q27:Q30 E35:E41 W35:W41">
    <cfRule type="cellIs" dxfId="15" priority="304" operator="equal">
      <formula>0</formula>
    </cfRule>
  </conditionalFormatting>
  <conditionalFormatting sqref="U11 X11:X12">
    <cfRule type="cellIs" dxfId="14" priority="26" operator="equal">
      <formula>0</formula>
    </cfRule>
  </conditionalFormatting>
  <conditionalFormatting sqref="Y12">
    <cfRule type="cellIs" dxfId="13" priority="24" operator="equal">
      <formula>0</formula>
    </cfRule>
    <cfRule type="cellIs" priority="25" operator="equal">
      <formula>0</formula>
    </cfRule>
  </conditionalFormatting>
  <conditionalFormatting sqref="S5">
    <cfRule type="cellIs" dxfId="12" priority="15" operator="equal">
      <formula>0</formula>
    </cfRule>
  </conditionalFormatting>
  <conditionalFormatting sqref="S6:S7">
    <cfRule type="cellIs" dxfId="11" priority="14" operator="equal">
      <formula>0</formula>
    </cfRule>
  </conditionalFormatting>
  <conditionalFormatting sqref="S12">
    <cfRule type="cellIs" dxfId="10" priority="13" operator="equal">
      <formula>0</formula>
    </cfRule>
  </conditionalFormatting>
  <conditionalFormatting sqref="S13:S22">
    <cfRule type="cellIs" dxfId="9" priority="12" operator="equal">
      <formula>0</formula>
    </cfRule>
  </conditionalFormatting>
  <conditionalFormatting sqref="X13:X22">
    <cfRule type="cellIs" dxfId="8" priority="11" operator="equal">
      <formula>0</formula>
    </cfRule>
  </conditionalFormatting>
  <conditionalFormatting sqref="Y13:Y22">
    <cfRule type="cellIs" dxfId="7" priority="9" operator="equal">
      <formula>0</formula>
    </cfRule>
    <cfRule type="cellIs" priority="10" operator="equal">
      <formula>0</formula>
    </cfRule>
  </conditionalFormatting>
  <conditionalFormatting sqref="S27:S30">
    <cfRule type="cellIs" dxfId="6" priority="8" operator="equal">
      <formula>0</formula>
    </cfRule>
  </conditionalFormatting>
  <conditionalFormatting sqref="S46:S50">
    <cfRule type="cellIs" dxfId="5" priority="6" operator="equal">
      <formula>0</formula>
    </cfRule>
  </conditionalFormatting>
  <conditionalFormatting sqref="AB48">
    <cfRule type="cellIs" dxfId="4" priority="3" stopIfTrue="1" operator="equal">
      <formula>1</formula>
    </cfRule>
    <cfRule type="cellIs" dxfId="3" priority="4" stopIfTrue="1" operator="equal">
      <formula>2</formula>
    </cfRule>
    <cfRule type="cellIs" dxfId="2" priority="5" stopIfTrue="1" operator="equal">
      <formula>3</formula>
    </cfRule>
  </conditionalFormatting>
  <conditionalFormatting sqref="AA48">
    <cfRule type="cellIs" dxfId="1" priority="2" operator="equal">
      <formula>0</formula>
    </cfRule>
  </conditionalFormatting>
  <conditionalFormatting sqref="AB48">
    <cfRule type="cellIs" dxfId="0" priority="1" stopIfTrue="1" operator="equal">
      <formula>4</formula>
    </cfRule>
  </conditionalFormatting>
  <pageMargins left="0.43307086614173229" right="0.51181102362204722" top="1.1023622047244095" bottom="0.74803149606299213" header="0.31496062992125984" footer="0.31496062992125984"/>
  <pageSetup paperSize="9" scale="44" orientation="landscape" horizontalDpi="300" verticalDpi="300" r:id="rId1"/>
  <headerFooter>
    <oddHeader>&amp;C&amp;36SSoG Club Championship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Club Comp</vt:lpstr>
      <vt:lpstr>'Club Comp'!Print_Area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McLaughlin</dc:creator>
  <cp:lastModifiedBy>Mike Healy</cp:lastModifiedBy>
  <cp:lastPrinted>2016-11-27T12:33:03Z</cp:lastPrinted>
  <dcterms:created xsi:type="dcterms:W3CDTF">2014-06-13T07:20:25Z</dcterms:created>
  <dcterms:modified xsi:type="dcterms:W3CDTF">2016-11-27T15:02:10Z</dcterms:modified>
</cp:coreProperties>
</file>