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esktop\Club Championships 2019\"/>
    </mc:Choice>
  </mc:AlternateContent>
  <xr:revisionPtr revIDLastSave="0" documentId="13_ncr:1_{6F1ABBAF-0A01-44DB-872C-6549DDFF6835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Round 1" sheetId="13" r:id="rId1"/>
    <sheet name="Round 2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6" i="13" l="1"/>
  <c r="F8" i="11" l="1"/>
  <c r="K8" i="11"/>
  <c r="P8" i="11"/>
  <c r="U8" i="11"/>
  <c r="W8" i="11" l="1"/>
  <c r="U25" i="13"/>
  <c r="U24" i="13"/>
  <c r="U23" i="13"/>
  <c r="P25" i="13"/>
  <c r="P24" i="13"/>
  <c r="P23" i="13"/>
  <c r="K26" i="13"/>
  <c r="K25" i="13"/>
  <c r="K24" i="13"/>
  <c r="K23" i="13"/>
  <c r="F25" i="13"/>
  <c r="F24" i="13"/>
  <c r="F23" i="13"/>
  <c r="U27" i="13"/>
  <c r="P27" i="13"/>
  <c r="K27" i="13"/>
  <c r="F27" i="13"/>
  <c r="P26" i="13"/>
  <c r="F26" i="13"/>
  <c r="U22" i="13"/>
  <c r="P22" i="13"/>
  <c r="K22" i="13"/>
  <c r="F22" i="13"/>
  <c r="U21" i="13"/>
  <c r="P21" i="13"/>
  <c r="K21" i="13"/>
  <c r="F21" i="13"/>
  <c r="U16" i="13"/>
  <c r="P16" i="13"/>
  <c r="K16" i="13"/>
  <c r="F16" i="13"/>
  <c r="U15" i="13"/>
  <c r="P15" i="13"/>
  <c r="K15" i="13"/>
  <c r="F15" i="13"/>
  <c r="U14" i="13"/>
  <c r="P14" i="13"/>
  <c r="K14" i="13"/>
  <c r="F14" i="13"/>
  <c r="U13" i="13"/>
  <c r="P13" i="13"/>
  <c r="K13" i="13"/>
  <c r="F13" i="13"/>
  <c r="U8" i="13"/>
  <c r="P8" i="13"/>
  <c r="K8" i="13"/>
  <c r="F8" i="13"/>
  <c r="U7" i="13"/>
  <c r="P7" i="13"/>
  <c r="K7" i="13"/>
  <c r="F7" i="13"/>
  <c r="U6" i="13"/>
  <c r="P6" i="13"/>
  <c r="F6" i="13"/>
  <c r="U5" i="13"/>
  <c r="P5" i="13"/>
  <c r="K5" i="13"/>
  <c r="F5" i="13"/>
  <c r="U12" i="11"/>
  <c r="U11" i="11"/>
  <c r="U10" i="11"/>
  <c r="U9" i="11"/>
  <c r="U7" i="11"/>
  <c r="U6" i="11"/>
  <c r="P12" i="11"/>
  <c r="P11" i="11"/>
  <c r="P10" i="11"/>
  <c r="P9" i="11"/>
  <c r="P7" i="11"/>
  <c r="P6" i="11"/>
  <c r="K12" i="11"/>
  <c r="K11" i="11"/>
  <c r="K10" i="11"/>
  <c r="K9" i="11"/>
  <c r="K7" i="11"/>
  <c r="AC8" i="11" s="1"/>
  <c r="K6" i="11"/>
  <c r="AC12" i="11" s="1"/>
  <c r="F12" i="11"/>
  <c r="F11" i="11"/>
  <c r="F10" i="11"/>
  <c r="F9" i="11"/>
  <c r="F7" i="11"/>
  <c r="F6" i="11"/>
  <c r="U53" i="11"/>
  <c r="U52" i="11"/>
  <c r="U51" i="11"/>
  <c r="U50" i="11"/>
  <c r="U49" i="11"/>
  <c r="P52" i="11"/>
  <c r="P51" i="11"/>
  <c r="P50" i="11"/>
  <c r="P49" i="11"/>
  <c r="K53" i="11"/>
  <c r="K52" i="11"/>
  <c r="K51" i="11"/>
  <c r="K50" i="11"/>
  <c r="K49" i="11"/>
  <c r="F53" i="11"/>
  <c r="F52" i="11"/>
  <c r="F51" i="11"/>
  <c r="F50" i="11"/>
  <c r="F49" i="11"/>
  <c r="U24" i="11"/>
  <c r="U23" i="11"/>
  <c r="U22" i="11"/>
  <c r="U21" i="11"/>
  <c r="U20" i="11"/>
  <c r="U19" i="11"/>
  <c r="U18" i="11"/>
  <c r="P24" i="11"/>
  <c r="P23" i="11"/>
  <c r="P22" i="11"/>
  <c r="P21" i="11"/>
  <c r="P20" i="11"/>
  <c r="P19" i="11"/>
  <c r="P18" i="11"/>
  <c r="K24" i="11"/>
  <c r="K23" i="11"/>
  <c r="K22" i="11"/>
  <c r="K21" i="11"/>
  <c r="K20" i="11"/>
  <c r="K19" i="11"/>
  <c r="K18" i="11"/>
  <c r="F24" i="11"/>
  <c r="F23" i="11"/>
  <c r="F22" i="11"/>
  <c r="F21" i="11"/>
  <c r="F20" i="11"/>
  <c r="F19" i="11"/>
  <c r="F18" i="11"/>
  <c r="AC11" i="11" l="1"/>
  <c r="AC7" i="11"/>
  <c r="AC10" i="11"/>
  <c r="AC6" i="11"/>
  <c r="AC9" i="11"/>
  <c r="AE24" i="13"/>
  <c r="AC24" i="13"/>
  <c r="AE25" i="13"/>
  <c r="W25" i="13"/>
  <c r="AG27" i="13"/>
  <c r="W23" i="13"/>
  <c r="AC27" i="13"/>
  <c r="AA23" i="13"/>
  <c r="AA26" i="13"/>
  <c r="AG24" i="13"/>
  <c r="AA22" i="13"/>
  <c r="AC23" i="13"/>
  <c r="AE26" i="13"/>
  <c r="AE23" i="13"/>
  <c r="AA25" i="13"/>
  <c r="AG26" i="13"/>
  <c r="AC26" i="13"/>
  <c r="AA14" i="13"/>
  <c r="AC25" i="13"/>
  <c r="AE22" i="13"/>
  <c r="AA27" i="13"/>
  <c r="AC22" i="13"/>
  <c r="AG23" i="13"/>
  <c r="AG22" i="13"/>
  <c r="AA24" i="13"/>
  <c r="AG25" i="13"/>
  <c r="W24" i="13"/>
  <c r="AE27" i="13"/>
  <c r="AC14" i="13"/>
  <c r="AE16" i="13"/>
  <c r="AG16" i="13"/>
  <c r="AE15" i="13"/>
  <c r="AE14" i="13"/>
  <c r="AG15" i="13"/>
  <c r="AG14" i="13"/>
  <c r="AA16" i="13"/>
  <c r="AE7" i="13"/>
  <c r="AC16" i="13"/>
  <c r="AA15" i="13"/>
  <c r="AA7" i="13"/>
  <c r="AC15" i="13"/>
  <c r="AC7" i="13"/>
  <c r="AE8" i="13"/>
  <c r="AG8" i="13"/>
  <c r="AC6" i="13"/>
  <c r="AG7" i="13"/>
  <c r="AA6" i="13"/>
  <c r="AE6" i="13"/>
  <c r="AA8" i="13"/>
  <c r="AG6" i="13"/>
  <c r="AC8" i="13"/>
  <c r="AE21" i="13"/>
  <c r="AF21" i="13" s="1"/>
  <c r="AA21" i="13"/>
  <c r="AC5" i="13"/>
  <c r="AD5" i="13" s="1"/>
  <c r="AE13" i="13"/>
  <c r="AF13" i="13" s="1"/>
  <c r="AA5" i="13"/>
  <c r="AB5" i="13" s="1"/>
  <c r="AC13" i="13"/>
  <c r="AD13" i="13" s="1"/>
  <c r="W6" i="13"/>
  <c r="W13" i="13"/>
  <c r="W5" i="13"/>
  <c r="AC21" i="13"/>
  <c r="AE5" i="13"/>
  <c r="AF5" i="13" s="1"/>
  <c r="AG5" i="13"/>
  <c r="AH5" i="13" s="1"/>
  <c r="W7" i="13"/>
  <c r="W8" i="13"/>
  <c r="AG21" i="13"/>
  <c r="AG13" i="13"/>
  <c r="AH13" i="13" s="1"/>
  <c r="AA13" i="13"/>
  <c r="AB13" i="13" s="1"/>
  <c r="W14" i="13"/>
  <c r="W22" i="13"/>
  <c r="W27" i="13"/>
  <c r="W16" i="13"/>
  <c r="W15" i="13"/>
  <c r="W21" i="13"/>
  <c r="W26" i="13"/>
  <c r="W12" i="11"/>
  <c r="W10" i="11"/>
  <c r="W7" i="11"/>
  <c r="W11" i="11"/>
  <c r="W9" i="11"/>
  <c r="W6" i="11"/>
  <c r="W53" i="11"/>
  <c r="W49" i="11"/>
  <c r="W51" i="11"/>
  <c r="W52" i="11"/>
  <c r="W50" i="11"/>
  <c r="W24" i="11"/>
  <c r="W22" i="11"/>
  <c r="W20" i="11"/>
  <c r="W18" i="11"/>
  <c r="W19" i="11"/>
  <c r="W21" i="11"/>
  <c r="W23" i="11"/>
  <c r="AI25" i="13" l="1"/>
  <c r="AI22" i="13"/>
  <c r="AI26" i="13"/>
  <c r="AI27" i="13"/>
  <c r="AI23" i="13"/>
  <c r="AI24" i="13"/>
  <c r="AF22" i="13"/>
  <c r="AF23" i="13" s="1"/>
  <c r="AF24" i="13" s="1"/>
  <c r="AF25" i="13" s="1"/>
  <c r="AF26" i="13" s="1"/>
  <c r="AF27" i="13" s="1"/>
  <c r="AH21" i="13"/>
  <c r="AD21" i="13"/>
  <c r="AB21" i="13"/>
  <c r="AH14" i="13"/>
  <c r="AH15" i="13" s="1"/>
  <c r="AH16" i="13" s="1"/>
  <c r="AI16" i="13"/>
  <c r="AI14" i="13"/>
  <c r="AI15" i="13"/>
  <c r="AF14" i="13"/>
  <c r="AF15" i="13" s="1"/>
  <c r="AF16" i="13" s="1"/>
  <c r="Q13" i="13" s="1"/>
  <c r="AB14" i="13"/>
  <c r="AB15" i="13" s="1"/>
  <c r="AB16" i="13" s="1"/>
  <c r="AD14" i="13"/>
  <c r="AD15" i="13" s="1"/>
  <c r="AD16" i="13" s="1"/>
  <c r="Q14" i="13"/>
  <c r="AH6" i="13"/>
  <c r="AH7" i="13" s="1"/>
  <c r="AH8" i="13" s="1"/>
  <c r="AF6" i="13"/>
  <c r="AF7" i="13" s="1"/>
  <c r="AF8" i="13" s="1"/>
  <c r="Q8" i="13" s="1"/>
  <c r="AI8" i="13"/>
  <c r="AI6" i="13"/>
  <c r="AI7" i="13"/>
  <c r="AB6" i="13"/>
  <c r="AB7" i="13" s="1"/>
  <c r="AB8" i="13" s="1"/>
  <c r="AD6" i="13"/>
  <c r="AD7" i="13" s="1"/>
  <c r="AD8" i="13" s="1"/>
  <c r="L15" i="13"/>
  <c r="L14" i="13"/>
  <c r="L8" i="13"/>
  <c r="G8" i="13"/>
  <c r="G7" i="13"/>
  <c r="AI21" i="13"/>
  <c r="V8" i="13"/>
  <c r="V15" i="13"/>
  <c r="V5" i="13"/>
  <c r="V7" i="13"/>
  <c r="AI13" i="13"/>
  <c r="AI5" i="13"/>
  <c r="G13" i="13"/>
  <c r="V6" i="13"/>
  <c r="P48" i="11"/>
  <c r="P43" i="11"/>
  <c r="P42" i="11"/>
  <c r="P41" i="11"/>
  <c r="P36" i="11"/>
  <c r="P35" i="11"/>
  <c r="P34" i="11"/>
  <c r="P29" i="11"/>
  <c r="P17" i="11"/>
  <c r="P5" i="11"/>
  <c r="AE9" i="11" l="1"/>
  <c r="AE7" i="11"/>
  <c r="AE6" i="11"/>
  <c r="AE11" i="11"/>
  <c r="AE10" i="11"/>
  <c r="AE12" i="11"/>
  <c r="AE8" i="11"/>
  <c r="G14" i="13"/>
  <c r="G15" i="13"/>
  <c r="G16" i="13"/>
  <c r="V14" i="13"/>
  <c r="V13" i="13"/>
  <c r="V16" i="13"/>
  <c r="Q5" i="13"/>
  <c r="Q7" i="13"/>
  <c r="Q6" i="13"/>
  <c r="Q15" i="13"/>
  <c r="Q16" i="13"/>
  <c r="L5" i="13"/>
  <c r="L7" i="13"/>
  <c r="L6" i="13"/>
  <c r="G5" i="13"/>
  <c r="G6" i="13"/>
  <c r="L16" i="13"/>
  <c r="L13" i="13"/>
  <c r="Q22" i="13"/>
  <c r="Q23" i="13"/>
  <c r="Q25" i="13"/>
  <c r="Q24" i="13"/>
  <c r="V23" i="13"/>
  <c r="AH22" i="13"/>
  <c r="AH23" i="13" s="1"/>
  <c r="AH24" i="13" s="1"/>
  <c r="AH25" i="13" s="1"/>
  <c r="AH26" i="13" s="1"/>
  <c r="AH27" i="13" s="1"/>
  <c r="AD22" i="13"/>
  <c r="AD23" i="13" s="1"/>
  <c r="AD24" i="13" s="1"/>
  <c r="AD25" i="13" s="1"/>
  <c r="AD26" i="13" s="1"/>
  <c r="AD27" i="13" s="1"/>
  <c r="AB22" i="13"/>
  <c r="AB23" i="13" s="1"/>
  <c r="AB24" i="13" s="1"/>
  <c r="AB25" i="13" s="1"/>
  <c r="AB26" i="13" s="1"/>
  <c r="AB27" i="13" s="1"/>
  <c r="AJ21" i="13"/>
  <c r="Q26" i="13"/>
  <c r="Q27" i="13"/>
  <c r="Q21" i="13"/>
  <c r="AJ13" i="13"/>
  <c r="AJ14" i="13" s="1"/>
  <c r="AJ15" i="13" s="1"/>
  <c r="AJ16" i="13" s="1"/>
  <c r="AJ5" i="13"/>
  <c r="AE50" i="11"/>
  <c r="AE53" i="11"/>
  <c r="AE49" i="11"/>
  <c r="AE51" i="11"/>
  <c r="AE52" i="11"/>
  <c r="AE23" i="11"/>
  <c r="AE19" i="11"/>
  <c r="AE22" i="11"/>
  <c r="AE18" i="11"/>
  <c r="AE21" i="11"/>
  <c r="AE24" i="11"/>
  <c r="AE20" i="11"/>
  <c r="U48" i="11"/>
  <c r="K48" i="11"/>
  <c r="F48" i="11"/>
  <c r="U43" i="11"/>
  <c r="K43" i="11"/>
  <c r="F43" i="11"/>
  <c r="U42" i="11"/>
  <c r="K42" i="11"/>
  <c r="F42" i="11"/>
  <c r="U41" i="11"/>
  <c r="K41" i="11"/>
  <c r="F41" i="11"/>
  <c r="U36" i="11"/>
  <c r="K36" i="11"/>
  <c r="F36" i="11"/>
  <c r="U35" i="11"/>
  <c r="K35" i="11"/>
  <c r="F35" i="11"/>
  <c r="U34" i="11"/>
  <c r="K34" i="11"/>
  <c r="F34" i="11"/>
  <c r="L25" i="13" l="1"/>
  <c r="L26" i="13"/>
  <c r="L22" i="13"/>
  <c r="L23" i="13"/>
  <c r="L24" i="13"/>
  <c r="V25" i="13"/>
  <c r="V24" i="13"/>
  <c r="G24" i="13"/>
  <c r="G25" i="13"/>
  <c r="G23" i="13"/>
  <c r="AJ22" i="13"/>
  <c r="AJ23" i="13" s="1"/>
  <c r="AJ24" i="13" s="1"/>
  <c r="AJ25" i="13" s="1"/>
  <c r="AJ26" i="13" s="1"/>
  <c r="AJ27" i="13" s="1"/>
  <c r="V22" i="13"/>
  <c r="V26" i="13"/>
  <c r="G21" i="13"/>
  <c r="G26" i="13"/>
  <c r="G22" i="13"/>
  <c r="G27" i="13"/>
  <c r="X14" i="13"/>
  <c r="X16" i="13"/>
  <c r="X15" i="13"/>
  <c r="X13" i="13"/>
  <c r="AJ6" i="13"/>
  <c r="AJ7" i="13" s="1"/>
  <c r="AJ8" i="13" s="1"/>
  <c r="V27" i="13"/>
  <c r="V21" i="13"/>
  <c r="L21" i="13"/>
  <c r="AG53" i="11"/>
  <c r="AG51" i="11"/>
  <c r="AG50" i="11"/>
  <c r="AG52" i="11"/>
  <c r="AG49" i="11"/>
  <c r="AA52" i="11"/>
  <c r="AA49" i="11"/>
  <c r="AA50" i="11"/>
  <c r="AA53" i="11"/>
  <c r="AA51" i="11"/>
  <c r="AC50" i="11"/>
  <c r="AC53" i="11"/>
  <c r="AC51" i="11"/>
  <c r="AC49" i="11"/>
  <c r="AC52" i="11"/>
  <c r="AG35" i="11"/>
  <c r="AA34" i="11"/>
  <c r="AG48" i="11"/>
  <c r="AC34" i="11"/>
  <c r="AA41" i="11"/>
  <c r="AA48" i="11"/>
  <c r="AC48" i="11"/>
  <c r="AE48" i="11"/>
  <c r="AG34" i="11"/>
  <c r="AA36" i="11"/>
  <c r="AA35" i="11"/>
  <c r="AC36" i="11"/>
  <c r="AC35" i="11"/>
  <c r="AG36" i="11"/>
  <c r="AC41" i="11"/>
  <c r="AC42" i="11"/>
  <c r="AE41" i="11"/>
  <c r="AG43" i="11"/>
  <c r="AG41" i="11"/>
  <c r="AG42" i="11"/>
  <c r="AA43" i="11"/>
  <c r="AA42" i="11"/>
  <c r="AC43" i="11"/>
  <c r="AE42" i="11"/>
  <c r="AE43" i="11"/>
  <c r="W48" i="11"/>
  <c r="W42" i="11"/>
  <c r="W43" i="11"/>
  <c r="W41" i="11"/>
  <c r="W36" i="11"/>
  <c r="W34" i="11"/>
  <c r="X8" i="13" l="1"/>
  <c r="X7" i="13"/>
  <c r="X5" i="13"/>
  <c r="X6" i="13"/>
  <c r="X23" i="13"/>
  <c r="X25" i="13"/>
  <c r="X24" i="13"/>
  <c r="X21" i="13"/>
  <c r="X22" i="13"/>
  <c r="X26" i="13"/>
  <c r="L27" i="13"/>
  <c r="X27" i="13"/>
  <c r="AI51" i="11"/>
  <c r="AI53" i="11"/>
  <c r="AI49" i="11"/>
  <c r="AI52" i="11"/>
  <c r="AI50" i="11"/>
  <c r="AI48" i="11"/>
  <c r="AI43" i="11"/>
  <c r="AI42" i="11"/>
  <c r="AI41" i="11"/>
  <c r="U17" i="11" l="1"/>
  <c r="K17" i="11"/>
  <c r="F17" i="11"/>
  <c r="K29" i="11"/>
  <c r="AE29" i="11"/>
  <c r="F29" i="11"/>
  <c r="U29" i="11"/>
  <c r="U5" i="11"/>
  <c r="K5" i="11"/>
  <c r="F5" i="11"/>
  <c r="AA12" i="11" l="1"/>
  <c r="AA8" i="11"/>
  <c r="AA11" i="11"/>
  <c r="AA7" i="11"/>
  <c r="AA10" i="11"/>
  <c r="AA6" i="11"/>
  <c r="AA9" i="11"/>
  <c r="AG12" i="11"/>
  <c r="AG6" i="11"/>
  <c r="AG11" i="11"/>
  <c r="AG10" i="11"/>
  <c r="AG8" i="11"/>
  <c r="AG9" i="11"/>
  <c r="AG7" i="11"/>
  <c r="AG21" i="11"/>
  <c r="AG19" i="11"/>
  <c r="AG24" i="11"/>
  <c r="AG22" i="11"/>
  <c r="AG20" i="11"/>
  <c r="AG18" i="11"/>
  <c r="AG23" i="11"/>
  <c r="AC18" i="11"/>
  <c r="AC23" i="11"/>
  <c r="AC21" i="11"/>
  <c r="AC24" i="11"/>
  <c r="AC19" i="11"/>
  <c r="AC22" i="11"/>
  <c r="AC20" i="11"/>
  <c r="AA21" i="11"/>
  <c r="AA18" i="11"/>
  <c r="AA24" i="11"/>
  <c r="AA19" i="11"/>
  <c r="AA22" i="11"/>
  <c r="AA20" i="11"/>
  <c r="AA23" i="11"/>
  <c r="AF41" i="11"/>
  <c r="AF42" i="11" s="1"/>
  <c r="AF43" i="11" s="1"/>
  <c r="AF48" i="11"/>
  <c r="AF49" i="11" s="1"/>
  <c r="AF50" i="11" s="1"/>
  <c r="AF51" i="11" s="1"/>
  <c r="AF52" i="11" s="1"/>
  <c r="AF53" i="11" s="1"/>
  <c r="AH34" i="11"/>
  <c r="AH35" i="11" s="1"/>
  <c r="AH36" i="11" s="1"/>
  <c r="AH48" i="11"/>
  <c r="AH41" i="11"/>
  <c r="AH42" i="11" s="1"/>
  <c r="AH43" i="11" s="1"/>
  <c r="AB34" i="11"/>
  <c r="AB35" i="11" s="1"/>
  <c r="AB36" i="11" s="1"/>
  <c r="AB41" i="11"/>
  <c r="AB42" i="11" s="1"/>
  <c r="AB43" i="11" s="1"/>
  <c r="AB48" i="11"/>
  <c r="AB49" i="11" s="1"/>
  <c r="AB50" i="11" s="1"/>
  <c r="AB51" i="11" s="1"/>
  <c r="AB52" i="11" s="1"/>
  <c r="AB53" i="11" s="1"/>
  <c r="AD48" i="11"/>
  <c r="AD41" i="11"/>
  <c r="AD42" i="11" s="1"/>
  <c r="AD43" i="11" s="1"/>
  <c r="AD34" i="11"/>
  <c r="AD35" i="11" s="1"/>
  <c r="AD36" i="11" s="1"/>
  <c r="AE17" i="11"/>
  <c r="AG17" i="11"/>
  <c r="AA5" i="11"/>
  <c r="AF29" i="11"/>
  <c r="AG29" i="11"/>
  <c r="AC17" i="11"/>
  <c r="AG5" i="11"/>
  <c r="W5" i="11"/>
  <c r="W29" i="11"/>
  <c r="AA29" i="11"/>
  <c r="AA17" i="11"/>
  <c r="W17" i="11"/>
  <c r="AE5" i="11"/>
  <c r="AC29" i="11"/>
  <c r="AC5" i="11"/>
  <c r="AI10" i="11" l="1"/>
  <c r="AI11" i="11"/>
  <c r="AI12" i="11"/>
  <c r="AI6" i="11"/>
  <c r="AI7" i="11"/>
  <c r="AI8" i="11"/>
  <c r="AI9" i="11"/>
  <c r="V53" i="11"/>
  <c r="AH49" i="11"/>
  <c r="AH50" i="11" s="1"/>
  <c r="AH51" i="11" s="1"/>
  <c r="AH52" i="11" s="1"/>
  <c r="AH53" i="11" s="1"/>
  <c r="L53" i="11"/>
  <c r="AD49" i="11"/>
  <c r="AD50" i="11" s="1"/>
  <c r="AD51" i="11" s="1"/>
  <c r="AD52" i="11" s="1"/>
  <c r="AD53" i="11" s="1"/>
  <c r="G53" i="11"/>
  <c r="G49" i="11"/>
  <c r="G52" i="11"/>
  <c r="G50" i="11"/>
  <c r="G51" i="11"/>
  <c r="AI20" i="11"/>
  <c r="AI23" i="11"/>
  <c r="AI18" i="11"/>
  <c r="AI21" i="11"/>
  <c r="AI24" i="11"/>
  <c r="AI19" i="11"/>
  <c r="AI22" i="11"/>
  <c r="Q48" i="11"/>
  <c r="Q52" i="11"/>
  <c r="Q42" i="11"/>
  <c r="V36" i="11"/>
  <c r="V35" i="11"/>
  <c r="V34" i="11"/>
  <c r="L35" i="11"/>
  <c r="L36" i="11"/>
  <c r="L34" i="11"/>
  <c r="G35" i="11"/>
  <c r="G36" i="11"/>
  <c r="G34" i="11"/>
  <c r="V43" i="11"/>
  <c r="V41" i="11"/>
  <c r="V42" i="11"/>
  <c r="L41" i="11"/>
  <c r="L42" i="11"/>
  <c r="L43" i="11"/>
  <c r="G42" i="11"/>
  <c r="G41" i="11"/>
  <c r="G43" i="11"/>
  <c r="Q41" i="11"/>
  <c r="Q43" i="11"/>
  <c r="AJ41" i="11"/>
  <c r="AJ42" i="11" s="1"/>
  <c r="AJ43" i="11" s="1"/>
  <c r="AJ48" i="11"/>
  <c r="AJ49" i="11" s="1"/>
  <c r="AJ50" i="11" s="1"/>
  <c r="AJ51" i="11" s="1"/>
  <c r="AJ52" i="11" s="1"/>
  <c r="AJ53" i="11" s="1"/>
  <c r="AF17" i="11"/>
  <c r="AF18" i="11" s="1"/>
  <c r="AF19" i="11" s="1"/>
  <c r="AF20" i="11" s="1"/>
  <c r="AF21" i="11" s="1"/>
  <c r="AF22" i="11" s="1"/>
  <c r="AF23" i="11" s="1"/>
  <c r="AF24" i="11" s="1"/>
  <c r="AH17" i="11"/>
  <c r="AH5" i="11"/>
  <c r="AB5" i="11"/>
  <c r="AH29" i="11"/>
  <c r="AD17" i="11"/>
  <c r="AF5" i="11"/>
  <c r="AF6" i="11" s="1"/>
  <c r="AF7" i="11" s="1"/>
  <c r="AF8" i="11" s="1"/>
  <c r="AF9" i="11" s="1"/>
  <c r="AF10" i="11" s="1"/>
  <c r="AF11" i="11" s="1"/>
  <c r="AF12" i="11" s="1"/>
  <c r="AI17" i="11"/>
  <c r="AB29" i="11"/>
  <c r="AI29" i="11"/>
  <c r="AD5" i="11"/>
  <c r="AD29" i="11"/>
  <c r="AB17" i="11"/>
  <c r="AI5" i="11"/>
  <c r="G6" i="11" l="1"/>
  <c r="AH6" i="11"/>
  <c r="AH7" i="11" s="1"/>
  <c r="AH8" i="11" s="1"/>
  <c r="AH9" i="11" s="1"/>
  <c r="AH10" i="11" s="1"/>
  <c r="AH11" i="11" s="1"/>
  <c r="AH12" i="11" s="1"/>
  <c r="L52" i="11"/>
  <c r="Q8" i="11"/>
  <c r="V52" i="11"/>
  <c r="AD6" i="11"/>
  <c r="AD7" i="11" s="1"/>
  <c r="AD8" i="11" s="1"/>
  <c r="AD9" i="11" s="1"/>
  <c r="AD10" i="11" s="1"/>
  <c r="AD11" i="11" s="1"/>
  <c r="AD12" i="11" s="1"/>
  <c r="L8" i="11" s="1"/>
  <c r="AB6" i="11"/>
  <c r="AB7" i="11" s="1"/>
  <c r="AB8" i="11" s="1"/>
  <c r="AB9" i="11" s="1"/>
  <c r="AB10" i="11" s="1"/>
  <c r="AB11" i="11" s="1"/>
  <c r="AB12" i="11" s="1"/>
  <c r="G48" i="11"/>
  <c r="AH18" i="11"/>
  <c r="AH19" i="11" s="1"/>
  <c r="AH20" i="11" s="1"/>
  <c r="AH21" i="11" s="1"/>
  <c r="AH22" i="11" s="1"/>
  <c r="AH23" i="11" s="1"/>
  <c r="AH24" i="11" s="1"/>
  <c r="Q24" i="11"/>
  <c r="AD18" i="11"/>
  <c r="AB18" i="11"/>
  <c r="AB19" i="11" s="1"/>
  <c r="AB20" i="11" s="1"/>
  <c r="AB21" i="11" s="1"/>
  <c r="AB22" i="11" s="1"/>
  <c r="AB23" i="11" s="1"/>
  <c r="AB24" i="11" s="1"/>
  <c r="Q53" i="11"/>
  <c r="X52" i="11"/>
  <c r="AE34" i="11"/>
  <c r="AF34" i="11" s="1"/>
  <c r="AE36" i="11"/>
  <c r="AE35" i="11"/>
  <c r="W35" i="11"/>
  <c r="X41" i="11"/>
  <c r="X43" i="11"/>
  <c r="V29" i="11"/>
  <c r="Q29" i="11"/>
  <c r="AJ29" i="11"/>
  <c r="AJ17" i="11"/>
  <c r="AJ18" i="11" s="1"/>
  <c r="AJ5" i="11"/>
  <c r="G10" i="11" l="1"/>
  <c r="G8" i="11"/>
  <c r="G11" i="11"/>
  <c r="G7" i="11"/>
  <c r="G12" i="11"/>
  <c r="G9" i="11"/>
  <c r="V12" i="11"/>
  <c r="V8" i="11"/>
  <c r="V24" i="11"/>
  <c r="AJ6" i="11"/>
  <c r="AJ7" i="11" s="1"/>
  <c r="AJ8" i="11" s="1"/>
  <c r="AJ9" i="11" s="1"/>
  <c r="AJ10" i="11" s="1"/>
  <c r="AJ11" i="11" s="1"/>
  <c r="AJ12" i="11" s="1"/>
  <c r="X8" i="11" s="1"/>
  <c r="V11" i="11"/>
  <c r="Q11" i="11"/>
  <c r="X53" i="11"/>
  <c r="V50" i="11"/>
  <c r="V51" i="11"/>
  <c r="V49" i="11"/>
  <c r="Q50" i="11"/>
  <c r="Q51" i="11"/>
  <c r="Q49" i="11"/>
  <c r="V48" i="11"/>
  <c r="AD19" i="11"/>
  <c r="G24" i="11"/>
  <c r="G23" i="11"/>
  <c r="G18" i="11"/>
  <c r="G22" i="11"/>
  <c r="G21" i="11"/>
  <c r="G20" i="11"/>
  <c r="G19" i="11"/>
  <c r="AJ19" i="11"/>
  <c r="AJ20" i="11" s="1"/>
  <c r="AJ21" i="11" s="1"/>
  <c r="AJ22" i="11" s="1"/>
  <c r="AJ23" i="11" s="1"/>
  <c r="AJ24" i="11" s="1"/>
  <c r="V22" i="11"/>
  <c r="V18" i="11"/>
  <c r="V20" i="11"/>
  <c r="V21" i="11"/>
  <c r="V19" i="11"/>
  <c r="V23" i="11"/>
  <c r="Q19" i="11"/>
  <c r="Q21" i="11"/>
  <c r="Q23" i="11"/>
  <c r="Q20" i="11"/>
  <c r="Q22" i="11"/>
  <c r="Q18" i="11"/>
  <c r="Q17" i="11"/>
  <c r="AF35" i="11"/>
  <c r="AI34" i="11"/>
  <c r="AI36" i="11"/>
  <c r="AI35" i="11"/>
  <c r="X42" i="11"/>
  <c r="G5" i="11"/>
  <c r="G29" i="11"/>
  <c r="G17" i="11"/>
  <c r="X24" i="11" l="1"/>
  <c r="L11" i="11"/>
  <c r="L12" i="11"/>
  <c r="Q34" i="11"/>
  <c r="V10" i="11"/>
  <c r="V5" i="11"/>
  <c r="Q10" i="11"/>
  <c r="Q12" i="11"/>
  <c r="L10" i="11"/>
  <c r="V7" i="11"/>
  <c r="V6" i="11"/>
  <c r="V9" i="11"/>
  <c r="Q5" i="11"/>
  <c r="Q6" i="11"/>
  <c r="Q9" i="11"/>
  <c r="L6" i="11"/>
  <c r="L9" i="11"/>
  <c r="L7" i="11"/>
  <c r="L5" i="11"/>
  <c r="L48" i="11"/>
  <c r="L51" i="11"/>
  <c r="L49" i="11"/>
  <c r="L50" i="11"/>
  <c r="AD20" i="11"/>
  <c r="L21" i="11"/>
  <c r="X23" i="11"/>
  <c r="X18" i="11"/>
  <c r="X22" i="11"/>
  <c r="X21" i="11"/>
  <c r="X19" i="11"/>
  <c r="X20" i="11"/>
  <c r="Q35" i="11"/>
  <c r="AF36" i="11"/>
  <c r="Q36" i="11" s="1"/>
  <c r="X48" i="11"/>
  <c r="AJ34" i="11"/>
  <c r="V17" i="11"/>
  <c r="L29" i="11"/>
  <c r="X29" i="11"/>
  <c r="X17" i="11"/>
  <c r="AD21" i="11" l="1"/>
  <c r="AD22" i="11" s="1"/>
  <c r="AD23" i="11" s="1"/>
  <c r="AD24" i="11" s="1"/>
  <c r="L24" i="11"/>
  <c r="L22" i="11"/>
  <c r="L20" i="11"/>
  <c r="L23" i="11"/>
  <c r="L18" i="11"/>
  <c r="L19" i="11"/>
  <c r="Q7" i="11"/>
  <c r="X11" i="11"/>
  <c r="X10" i="11"/>
  <c r="X5" i="11"/>
  <c r="X12" i="11"/>
  <c r="X9" i="11"/>
  <c r="X7" i="11"/>
  <c r="X6" i="11"/>
  <c r="X49" i="11"/>
  <c r="X50" i="11"/>
  <c r="X51" i="11"/>
  <c r="AJ35" i="11"/>
  <c r="AJ36" i="11" s="1"/>
  <c r="X36" i="11" s="1"/>
  <c r="L17" i="11" l="1"/>
  <c r="X34" i="11"/>
  <c r="X35" i="11"/>
</calcChain>
</file>

<file path=xl/sharedStrings.xml><?xml version="1.0" encoding="utf-8"?>
<sst xmlns="http://schemas.openxmlformats.org/spreadsheetml/2006/main" count="368" uniqueCount="66">
  <si>
    <t xml:space="preserve"> </t>
  </si>
  <si>
    <t>NO</t>
  </si>
  <si>
    <t>GYMNAST</t>
  </si>
  <si>
    <t>VAULT</t>
  </si>
  <si>
    <t>BARS</t>
  </si>
  <si>
    <t>BEAM</t>
  </si>
  <si>
    <t>FLOOR</t>
  </si>
  <si>
    <t>OVERALL</t>
  </si>
  <si>
    <t xml:space="preserve">D Score </t>
  </si>
  <si>
    <t>E Score</t>
  </si>
  <si>
    <t>Score</t>
  </si>
  <si>
    <t>Pos</t>
  </si>
  <si>
    <t>n.pen</t>
  </si>
  <si>
    <t>Ellen Ijima</t>
  </si>
  <si>
    <t>Grade 6</t>
  </si>
  <si>
    <t>Ruby Hewitt</t>
  </si>
  <si>
    <t>Level 5</t>
  </si>
  <si>
    <t>Riley Morrison-Howarth</t>
  </si>
  <si>
    <t>LEVEL 3</t>
  </si>
  <si>
    <t>LEVEL 4</t>
  </si>
  <si>
    <t>LEVEL 2</t>
  </si>
  <si>
    <t>LEVEL 6 aged 9+</t>
  </si>
  <si>
    <t>Level 6 aged 8</t>
  </si>
  <si>
    <t>Millie Hewart</t>
  </si>
  <si>
    <t>Amelie Garrott</t>
  </si>
  <si>
    <t>Clarice Smith</t>
  </si>
  <si>
    <t xml:space="preserve">Emily Winterbone </t>
  </si>
  <si>
    <t xml:space="preserve">Sophie Turley </t>
  </si>
  <si>
    <t xml:space="preserve">Georgia Shepard </t>
  </si>
  <si>
    <t xml:space="preserve">Halle Kirk </t>
  </si>
  <si>
    <t xml:space="preserve">Gretel Smith </t>
  </si>
  <si>
    <t xml:space="preserve">Ruby Jones </t>
  </si>
  <si>
    <t xml:space="preserve">Phoebe Wood </t>
  </si>
  <si>
    <t xml:space="preserve">Thea McAllister </t>
  </si>
  <si>
    <t xml:space="preserve">Alys Pike </t>
  </si>
  <si>
    <t xml:space="preserve">Maddy Carrington </t>
  </si>
  <si>
    <t xml:space="preserve">Amber Arnold </t>
  </si>
  <si>
    <t xml:space="preserve">Emily Webb </t>
  </si>
  <si>
    <t>Jessica Rouen-Stout</t>
  </si>
  <si>
    <t xml:space="preserve">Amy Winterbone </t>
  </si>
  <si>
    <t xml:space="preserve">Gabriella Widdall </t>
  </si>
  <si>
    <t xml:space="preserve">Orla Frodsham </t>
  </si>
  <si>
    <t xml:space="preserve">Lola Mannion </t>
  </si>
  <si>
    <t xml:space="preserve">Lola Ardley </t>
  </si>
  <si>
    <t xml:space="preserve">Holly Stead </t>
  </si>
  <si>
    <t xml:space="preserve">Elyce Pearson </t>
  </si>
  <si>
    <t>Tara Cullen</t>
  </si>
  <si>
    <t>Rebekah Mooney</t>
  </si>
  <si>
    <t>Heather Davenport</t>
  </si>
  <si>
    <t>Freya Walker</t>
  </si>
  <si>
    <t>Paige Ross</t>
  </si>
  <si>
    <t xml:space="preserve">Rosie Larking </t>
  </si>
  <si>
    <t>Pre-National</t>
  </si>
  <si>
    <t>Mae Sheldrake</t>
  </si>
  <si>
    <t>Angel Maher</t>
  </si>
  <si>
    <t>Azra Harwood</t>
  </si>
  <si>
    <t>Mayah Boccuto</t>
  </si>
  <si>
    <t xml:space="preserve">Georgia Garrott </t>
  </si>
  <si>
    <t>Bessie Layton</t>
  </si>
  <si>
    <t>Hannah Woolley</t>
  </si>
  <si>
    <t xml:space="preserve">Elyse Carrington </t>
  </si>
  <si>
    <t>Pre-Grade 6</t>
  </si>
  <si>
    <t>Elsie-May Bowen</t>
  </si>
  <si>
    <t>Josie Mason</t>
  </si>
  <si>
    <t xml:space="preserve">Georgia Andrews </t>
  </si>
  <si>
    <t>Bella Gnatiuk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</si>
</sst>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000"/>
    <numFmt numFmtId="167" formatCode="0.0"/>
  </numFmts>
  <fonts count="14" x14ac:knownFonts="1">
    <font>
      <sz val="11"/>
      <color theme="1"/>
      <name val="Calibri"/>
      <family val="2"/>
      <scheme val="minor"/>
    </font>
    <font>
      <b/>
      <sz val="30"/>
      <name val="Arial"/>
      <family val="2"/>
    </font>
    <font>
      <sz val="30"/>
      <name val="Arial"/>
      <family val="2"/>
    </font>
    <font>
      <b/>
      <sz val="3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06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8" fillId="0" borderId="0" xfId="1" applyNumberFormat="1" applyFont="1" applyFill="1" applyBorder="1" applyAlignment="1" applyProtection="1">
      <alignment horizontal="center" wrapText="1"/>
      <protection locked="0"/>
    </xf>
    <xf numFmtId="167" fontId="8" fillId="0" borderId="0" xfId="1" applyNumberFormat="1" applyFont="1" applyFill="1" applyBorder="1" applyAlignment="1" applyProtection="1">
      <alignment horizontal="center" wrapText="1"/>
      <protection locked="0"/>
    </xf>
    <xf numFmtId="164" fontId="8" fillId="0" borderId="0" xfId="1" applyNumberFormat="1" applyFont="1" applyFill="1" applyBorder="1" applyAlignment="1" applyProtection="1">
      <alignment horizontal="center" wrapText="1"/>
    </xf>
    <xf numFmtId="16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/>
    <xf numFmtId="166" fontId="10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5" fillId="0" borderId="0" xfId="0" applyFont="1"/>
    <xf numFmtId="0" fontId="5" fillId="0" borderId="9" xfId="0" quotePrefix="1" applyNumberFormat="1" applyFont="1" applyFill="1" applyBorder="1" applyAlignment="1">
      <alignment horizontal="center"/>
    </xf>
    <xf numFmtId="0" fontId="5" fillId="0" borderId="12" xfId="0" quotePrefix="1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13" xfId="1" applyNumberFormat="1" applyFont="1" applyFill="1" applyBorder="1" applyAlignment="1" applyProtection="1">
      <alignment horizontal="center" wrapText="1"/>
      <protection locked="0"/>
    </xf>
    <xf numFmtId="164" fontId="5" fillId="0" borderId="14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5" fontId="9" fillId="0" borderId="18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7" fontId="8" fillId="0" borderId="10" xfId="1" applyNumberFormat="1" applyFont="1" applyFill="1" applyBorder="1" applyAlignment="1" applyProtection="1">
      <alignment horizontal="center" wrapText="1"/>
      <protection locked="0"/>
    </xf>
    <xf numFmtId="164" fontId="8" fillId="0" borderId="10" xfId="1" applyNumberFormat="1" applyFont="1" applyFill="1" applyBorder="1" applyAlignment="1" applyProtection="1">
      <alignment horizontal="center" wrapText="1"/>
    </xf>
    <xf numFmtId="164" fontId="8" fillId="0" borderId="12" xfId="1" applyNumberFormat="1" applyFont="1" applyFill="1" applyBorder="1" applyAlignment="1" applyProtection="1">
      <alignment horizontal="center" wrapText="1"/>
      <protection locked="0"/>
    </xf>
    <xf numFmtId="164" fontId="8" fillId="0" borderId="17" xfId="1" applyNumberFormat="1" applyFont="1" applyFill="1" applyBorder="1" applyAlignment="1" applyProtection="1">
      <alignment horizontal="center" wrapText="1"/>
      <protection locked="0"/>
    </xf>
    <xf numFmtId="167" fontId="8" fillId="0" borderId="15" xfId="1" applyNumberFormat="1" applyFont="1" applyFill="1" applyBorder="1" applyAlignment="1" applyProtection="1">
      <alignment horizontal="center" wrapText="1"/>
      <protection locked="0"/>
    </xf>
    <xf numFmtId="164" fontId="8" fillId="0" borderId="15" xfId="1" applyNumberFormat="1" applyFont="1" applyFill="1" applyBorder="1" applyAlignment="1" applyProtection="1">
      <alignment horizontal="center" wrapText="1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/>
    </xf>
    <xf numFmtId="0" fontId="5" fillId="0" borderId="17" xfId="0" quotePrefix="1" applyNumberFormat="1" applyFont="1" applyFill="1" applyBorder="1" applyAlignment="1">
      <alignment horizontal="center"/>
    </xf>
    <xf numFmtId="0" fontId="1" fillId="2" borderId="6" xfId="0" applyFont="1" applyFill="1" applyBorder="1"/>
    <xf numFmtId="0" fontId="2" fillId="2" borderId="7" xfId="0" applyFont="1" applyFill="1" applyBorder="1"/>
    <xf numFmtId="165" fontId="4" fillId="0" borderId="21" xfId="0" applyNumberFormat="1" applyFont="1" applyBorder="1" applyAlignment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wrapText="1"/>
      <protection locked="0"/>
    </xf>
    <xf numFmtId="0" fontId="5" fillId="0" borderId="25" xfId="0" quotePrefix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5" fillId="0" borderId="26" xfId="0" applyFont="1" applyBorder="1" applyAlignment="1">
      <alignment horizontal="right" vertical="center"/>
    </xf>
    <xf numFmtId="164" fontId="8" fillId="0" borderId="27" xfId="1" applyNumberFormat="1" applyFont="1" applyFill="1" applyBorder="1" applyAlignment="1" applyProtection="1">
      <alignment horizontal="center" wrapText="1"/>
      <protection locked="0"/>
    </xf>
    <xf numFmtId="167" fontId="8" fillId="0" borderId="27" xfId="1" applyNumberFormat="1" applyFont="1" applyFill="1" applyBorder="1" applyAlignment="1" applyProtection="1">
      <alignment horizontal="center" wrapText="1"/>
      <protection locked="0"/>
    </xf>
    <xf numFmtId="164" fontId="8" fillId="0" borderId="27" xfId="1" applyNumberFormat="1" applyFont="1" applyFill="1" applyBorder="1" applyAlignment="1" applyProtection="1">
      <alignment horizontal="center" wrapText="1"/>
    </xf>
    <xf numFmtId="164" fontId="5" fillId="0" borderId="27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164" fontId="5" fillId="0" borderId="27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165" fontId="4" fillId="0" borderId="4" xfId="0" applyNumberFormat="1" applyFont="1" applyBorder="1" applyAlignment="1">
      <alignment horizontal="center" vertical="center"/>
    </xf>
    <xf numFmtId="165" fontId="9" fillId="0" borderId="29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67" fontId="8" fillId="0" borderId="14" xfId="1" applyNumberFormat="1" applyFont="1" applyFill="1" applyBorder="1" applyAlignment="1" applyProtection="1">
      <alignment horizontal="center" wrapText="1"/>
      <protection locked="0"/>
    </xf>
    <xf numFmtId="164" fontId="8" fillId="0" borderId="14" xfId="1" applyNumberFormat="1" applyFont="1" applyFill="1" applyBorder="1" applyAlignment="1" applyProtection="1">
      <alignment horizontal="center" wrapText="1"/>
    </xf>
    <xf numFmtId="0" fontId="5" fillId="0" borderId="24" xfId="0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4" fontId="8" fillId="0" borderId="32" xfId="1" applyNumberFormat="1" applyFont="1" applyFill="1" applyBorder="1" applyAlignment="1" applyProtection="1">
      <alignment horizontal="center" wrapText="1"/>
      <protection locked="0"/>
    </xf>
    <xf numFmtId="164" fontId="8" fillId="0" borderId="33" xfId="1" applyNumberFormat="1" applyFont="1" applyFill="1" applyBorder="1" applyAlignment="1" applyProtection="1">
      <alignment horizontal="center" wrapText="1"/>
      <protection locked="0"/>
    </xf>
    <xf numFmtId="0" fontId="12" fillId="3" borderId="11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164" fontId="8" fillId="0" borderId="21" xfId="1" applyNumberFormat="1" applyFont="1" applyFill="1" applyBorder="1" applyAlignment="1" applyProtection="1">
      <alignment horizontal="center" wrapText="1"/>
      <protection locked="0"/>
    </xf>
    <xf numFmtId="167" fontId="8" fillId="0" borderId="18" xfId="1" applyNumberFormat="1" applyFont="1" applyFill="1" applyBorder="1" applyAlignment="1" applyProtection="1">
      <alignment horizontal="center" wrapText="1"/>
      <protection locked="0"/>
    </xf>
    <xf numFmtId="164" fontId="8" fillId="0" borderId="18" xfId="1" applyNumberFormat="1" applyFont="1" applyFill="1" applyBorder="1" applyAlignment="1" applyProtection="1">
      <alignment horizontal="center" wrapText="1"/>
    </xf>
    <xf numFmtId="164" fontId="5" fillId="0" borderId="19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/>
    <xf numFmtId="0" fontId="13" fillId="0" borderId="1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7" fontId="8" fillId="0" borderId="19" xfId="1" applyNumberFormat="1" applyFont="1" applyFill="1" applyBorder="1" applyAlignment="1" applyProtection="1">
      <alignment horizontal="center" wrapText="1"/>
      <protection locked="0"/>
    </xf>
    <xf numFmtId="164" fontId="8" fillId="0" borderId="19" xfId="1" applyNumberFormat="1" applyFont="1" applyFill="1" applyBorder="1" applyAlignment="1" applyProtection="1">
      <alignment horizontal="center" wrapText="1"/>
    </xf>
    <xf numFmtId="164" fontId="5" fillId="0" borderId="21" xfId="0" applyNumberFormat="1" applyFont="1" applyBorder="1" applyAlignment="1">
      <alignment horizontal="right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 xr:uid="{00000000-0005-0000-0000-000001000000}"/>
  </cellStyles>
  <dxfs count="2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BE95D-6275-4A9B-90C3-6B786D4D1D49}">
  <dimension ref="A1:AK28"/>
  <sheetViews>
    <sheetView zoomScale="70" zoomScaleNormal="70" workbookViewId="0">
      <selection activeCell="T23" sqref="T23"/>
    </sheetView>
  </sheetViews>
  <sheetFormatPr defaultRowHeight="14.5" x14ac:dyDescent="0.35"/>
  <cols>
    <col min="1" max="1" width="9.54296875" bestFit="1" customWidth="1"/>
    <col min="2" max="2" width="31.81640625" customWidth="1"/>
    <col min="3" max="3" width="11.7265625" customWidth="1"/>
    <col min="5" max="6" width="11.7265625" customWidth="1"/>
    <col min="7" max="7" width="6.54296875" customWidth="1"/>
    <col min="8" max="8" width="11.7265625" customWidth="1"/>
    <col min="10" max="11" width="11.7265625" customWidth="1"/>
    <col min="12" max="12" width="6.54296875" customWidth="1"/>
    <col min="13" max="13" width="11.7265625" customWidth="1"/>
    <col min="15" max="16" width="11.7265625" customWidth="1"/>
    <col min="17" max="17" width="6.1796875" customWidth="1"/>
    <col min="18" max="18" width="11.7265625" customWidth="1"/>
    <col min="20" max="21" width="11.7265625" customWidth="1"/>
    <col min="22" max="22" width="5.81640625" customWidth="1"/>
    <col min="23" max="23" width="11.7265625" customWidth="1"/>
    <col min="24" max="24" width="7.26953125" customWidth="1"/>
    <col min="26" max="36" width="8.81640625" hidden="1" customWidth="1"/>
  </cols>
  <sheetData>
    <row r="1" spans="1:37" ht="15" thickBot="1" x14ac:dyDescent="0.4"/>
    <row r="2" spans="1:37" ht="38" thickBot="1" x14ac:dyDescent="0.8">
      <c r="A2" s="53" t="s">
        <v>52</v>
      </c>
      <c r="B2" s="54"/>
      <c r="C2" s="4"/>
      <c r="D2" s="4"/>
      <c r="E2" s="3"/>
      <c r="F2" s="3"/>
      <c r="G2" s="2"/>
      <c r="H2" s="5"/>
      <c r="I2" s="5"/>
      <c r="J2" s="3"/>
      <c r="K2" s="3"/>
      <c r="L2" s="3"/>
      <c r="M2" s="4"/>
      <c r="N2" s="4"/>
      <c r="O2" s="5" t="s">
        <v>0</v>
      </c>
      <c r="P2" s="3"/>
      <c r="Q2" s="2"/>
      <c r="R2" s="5"/>
      <c r="S2" s="5"/>
      <c r="T2" s="3"/>
      <c r="U2" s="3"/>
      <c r="V2" s="3"/>
      <c r="W2" s="3"/>
      <c r="X2" s="6"/>
    </row>
    <row r="3" spans="1:37" ht="18.5" thickBot="1" x14ac:dyDescent="0.4">
      <c r="A3" s="7" t="s">
        <v>1</v>
      </c>
      <c r="B3" s="85" t="s">
        <v>2</v>
      </c>
      <c r="C3" s="9" t="s">
        <v>3</v>
      </c>
      <c r="D3" s="10"/>
      <c r="E3" s="10"/>
      <c r="F3" s="102"/>
      <c r="G3" s="103"/>
      <c r="H3" s="9" t="s">
        <v>4</v>
      </c>
      <c r="I3" s="10"/>
      <c r="J3" s="10"/>
      <c r="K3" s="102"/>
      <c r="L3" s="103"/>
      <c r="M3" s="9" t="s">
        <v>5</v>
      </c>
      <c r="N3" s="10"/>
      <c r="O3" s="10"/>
      <c r="P3" s="102"/>
      <c r="Q3" s="103"/>
      <c r="R3" s="9" t="s">
        <v>6</v>
      </c>
      <c r="S3" s="10"/>
      <c r="T3" s="10"/>
      <c r="U3" s="102"/>
      <c r="V3" s="103"/>
      <c r="W3" s="104" t="s">
        <v>7</v>
      </c>
      <c r="X3" s="105"/>
      <c r="Z3" s="28"/>
      <c r="AA3" s="28" t="s">
        <v>3</v>
      </c>
      <c r="AB3" s="28"/>
      <c r="AC3" s="29" t="s">
        <v>4</v>
      </c>
      <c r="AD3" s="29"/>
      <c r="AE3" s="28" t="s">
        <v>5</v>
      </c>
      <c r="AF3" s="28"/>
      <c r="AG3" s="29" t="s">
        <v>6</v>
      </c>
      <c r="AH3" s="29"/>
      <c r="AI3" s="29" t="s">
        <v>7</v>
      </c>
      <c r="AJ3" s="29"/>
    </row>
    <row r="4" spans="1:37" ht="18.5" thickBot="1" x14ac:dyDescent="0.4">
      <c r="A4" s="25"/>
      <c r="B4" s="51"/>
      <c r="C4" s="76" t="s">
        <v>8</v>
      </c>
      <c r="D4" s="69" t="s">
        <v>12</v>
      </c>
      <c r="E4" s="70" t="s">
        <v>9</v>
      </c>
      <c r="F4" s="71" t="s">
        <v>10</v>
      </c>
      <c r="G4" s="72" t="s">
        <v>11</v>
      </c>
      <c r="H4" s="76" t="s">
        <v>8</v>
      </c>
      <c r="I4" s="69" t="s">
        <v>12</v>
      </c>
      <c r="J4" s="70" t="s">
        <v>9</v>
      </c>
      <c r="K4" s="71" t="s">
        <v>10</v>
      </c>
      <c r="L4" s="72" t="s">
        <v>11</v>
      </c>
      <c r="M4" s="76" t="s">
        <v>8</v>
      </c>
      <c r="N4" s="69" t="s">
        <v>12</v>
      </c>
      <c r="O4" s="70" t="s">
        <v>9</v>
      </c>
      <c r="P4" s="71" t="s">
        <v>10</v>
      </c>
      <c r="Q4" s="72" t="s">
        <v>11</v>
      </c>
      <c r="R4" s="76" t="s">
        <v>8</v>
      </c>
      <c r="S4" s="69" t="s">
        <v>12</v>
      </c>
      <c r="T4" s="70" t="s">
        <v>9</v>
      </c>
      <c r="U4" s="71" t="s">
        <v>10</v>
      </c>
      <c r="V4" s="72" t="s">
        <v>11</v>
      </c>
      <c r="W4" s="77" t="s">
        <v>10</v>
      </c>
      <c r="X4" s="72" t="s">
        <v>11</v>
      </c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7" ht="17.5" x14ac:dyDescent="0.35">
      <c r="A5" s="86">
        <v>1</v>
      </c>
      <c r="B5" s="81" t="s">
        <v>25</v>
      </c>
      <c r="C5" s="56">
        <v>4</v>
      </c>
      <c r="D5" s="73">
        <v>0</v>
      </c>
      <c r="E5" s="74">
        <v>8.4</v>
      </c>
      <c r="F5" s="32">
        <f>C5+E5-D5</f>
        <v>12.4</v>
      </c>
      <c r="G5" s="75">
        <f>VLOOKUP(F5,AA$5:AB$8,2,FALSE)</f>
        <v>3</v>
      </c>
      <c r="H5" s="56">
        <v>3.5</v>
      </c>
      <c r="I5" s="73">
        <v>0</v>
      </c>
      <c r="J5" s="74">
        <v>9</v>
      </c>
      <c r="K5" s="32">
        <f>H5+J5-I5</f>
        <v>12.5</v>
      </c>
      <c r="L5" s="75">
        <f>VLOOKUP(K5,AC$5:AD$8,2,FALSE)</f>
        <v>3</v>
      </c>
      <c r="M5" s="56">
        <v>3</v>
      </c>
      <c r="N5" s="73">
        <v>0</v>
      </c>
      <c r="O5" s="74">
        <v>5.75</v>
      </c>
      <c r="P5" s="32">
        <f>M5+O5-N5</f>
        <v>8.75</v>
      </c>
      <c r="Q5" s="75">
        <f>VLOOKUP(P5,AE$5:AF$8,2,FALSE)</f>
        <v>2</v>
      </c>
      <c r="R5" s="56">
        <v>4</v>
      </c>
      <c r="S5" s="73">
        <v>0</v>
      </c>
      <c r="T5" s="74">
        <v>7.1</v>
      </c>
      <c r="U5" s="32">
        <f>R5+T5-S5</f>
        <v>11.1</v>
      </c>
      <c r="V5" s="75">
        <f>VLOOKUP(U5,AG$5:AH$8,2,FALSE)</f>
        <v>2</v>
      </c>
      <c r="W5" s="34">
        <f>F5+K5+P5+U5</f>
        <v>44.75</v>
      </c>
      <c r="X5" s="33">
        <f>VLOOKUP(W5,AI$5:AJ$8,2,FALSE)</f>
        <v>3</v>
      </c>
      <c r="Z5" s="24">
        <v>1</v>
      </c>
      <c r="AA5" s="24">
        <f>LARGE(F$5:F$8,$Z5)</f>
        <v>13.1</v>
      </c>
      <c r="AB5" s="24">
        <f>IF(AA5=AA4,AB4,AB4+1)</f>
        <v>1</v>
      </c>
      <c r="AC5" s="24">
        <f>LARGE(K$5:K$8,$Z5)</f>
        <v>13.05</v>
      </c>
      <c r="AD5" s="24">
        <f>IF(AC5=AC4,AD4,AD4+1)</f>
        <v>1</v>
      </c>
      <c r="AE5" s="24">
        <f>LARGE(P$5:P$8,$Z5)</f>
        <v>10.8</v>
      </c>
      <c r="AF5" s="24">
        <f>IF(AE5=AE4,AF4,AF4+1)</f>
        <v>1</v>
      </c>
      <c r="AG5" s="24">
        <f>LARGE(U$5:U$8,$Z5)</f>
        <v>11.6</v>
      </c>
      <c r="AH5" s="24">
        <f>IF(AG5=AG4,AH4,AH4+1)</f>
        <v>1</v>
      </c>
      <c r="AI5" s="24">
        <f>LARGE(W$5:W$8,$Z5)</f>
        <v>47.650000000000006</v>
      </c>
      <c r="AJ5" s="24">
        <f>IF(AI5=AI4,AJ4,AJ4+1)</f>
        <v>1</v>
      </c>
    </row>
    <row r="6" spans="1:37" ht="17.5" x14ac:dyDescent="0.35">
      <c r="A6" s="86">
        <v>2</v>
      </c>
      <c r="B6" s="81" t="s">
        <v>49</v>
      </c>
      <c r="C6" s="45">
        <v>4</v>
      </c>
      <c r="D6" s="43">
        <v>0</v>
      </c>
      <c r="E6" s="44">
        <v>8.6</v>
      </c>
      <c r="F6" s="11">
        <f t="shared" ref="F6:F8" si="0">C6+E6-D6</f>
        <v>12.6</v>
      </c>
      <c r="G6" s="49">
        <f>VLOOKUP(F6,AA$5:AB$8,2,FALSE)</f>
        <v>2</v>
      </c>
      <c r="H6" s="45">
        <v>3.5</v>
      </c>
      <c r="I6" s="43">
        <v>0</v>
      </c>
      <c r="J6" s="44">
        <v>9.3000000000000007</v>
      </c>
      <c r="K6" s="11">
        <v>12.8</v>
      </c>
      <c r="L6" s="49">
        <f>VLOOKUP(K6,AC$5:AD$8,2,FALSE)</f>
        <v>2</v>
      </c>
      <c r="M6" s="45">
        <v>3.5</v>
      </c>
      <c r="N6" s="43">
        <v>0</v>
      </c>
      <c r="O6" s="44">
        <v>7.3</v>
      </c>
      <c r="P6" s="11">
        <f t="shared" ref="P6:P8" si="1">M6+O6-N6</f>
        <v>10.8</v>
      </c>
      <c r="Q6" s="49">
        <f>VLOOKUP(P6,AE$5:AF$8,2,FALSE)</f>
        <v>1</v>
      </c>
      <c r="R6" s="45">
        <v>3.3</v>
      </c>
      <c r="S6" s="43">
        <v>0</v>
      </c>
      <c r="T6" s="44">
        <v>7.5</v>
      </c>
      <c r="U6" s="11">
        <f t="shared" ref="U6:U8" si="2">R6+T6-S6</f>
        <v>10.8</v>
      </c>
      <c r="V6" s="49">
        <f>VLOOKUP(U6,AG$5:AH$8,2,FALSE)</f>
        <v>3</v>
      </c>
      <c r="W6" s="13">
        <f t="shared" ref="W6:W8" si="3">F6+K6+P6+U6</f>
        <v>47</v>
      </c>
      <c r="X6" s="12">
        <f>VLOOKUP(W6,AI$5:AJ$8,2,FALSE)</f>
        <v>2</v>
      </c>
      <c r="Z6" s="24">
        <v>2</v>
      </c>
      <c r="AA6" s="24">
        <f t="shared" ref="AA6:AA8" si="4">LARGE(F$5:F$8,$Z6)</f>
        <v>12.6</v>
      </c>
      <c r="AB6" s="24">
        <f t="shared" ref="AB6:AB8" si="5">IF(AA6=AA5,AB5,AB5+1)</f>
        <v>2</v>
      </c>
      <c r="AC6" s="24">
        <f t="shared" ref="AC6:AC8" si="6">LARGE(K$5:K$8,$Z6)</f>
        <v>12.8</v>
      </c>
      <c r="AD6" s="24">
        <f t="shared" ref="AD6:AD8" si="7">IF(AC6=AC5,AD5,AD5+1)</f>
        <v>2</v>
      </c>
      <c r="AE6" s="24">
        <f t="shared" ref="AE6:AE8" si="8">LARGE(P$5:P$8,$Z6)</f>
        <v>10.8</v>
      </c>
      <c r="AF6" s="24">
        <f t="shared" ref="AF6:AF8" si="9">IF(AE6=AE5,AF5,AF5+1)</f>
        <v>1</v>
      </c>
      <c r="AG6" s="24">
        <f t="shared" ref="AG6:AG8" si="10">LARGE(U$5:U$8,$Z6)</f>
        <v>11.1</v>
      </c>
      <c r="AH6" s="24">
        <f t="shared" ref="AH6:AH8" si="11">IF(AG6=AG5,AH5,AH5+1)</f>
        <v>2</v>
      </c>
      <c r="AI6" s="24">
        <f t="shared" ref="AI6:AI8" si="12">LARGE(W$5:W$8,$Z6)</f>
        <v>47</v>
      </c>
      <c r="AJ6" s="24">
        <f t="shared" ref="AJ6:AJ8" si="13">IF(AI6=AI5,AJ5,AJ5+1)</f>
        <v>2</v>
      </c>
    </row>
    <row r="7" spans="1:37" ht="17.5" x14ac:dyDescent="0.35">
      <c r="A7" s="86">
        <v>3</v>
      </c>
      <c r="B7" s="81" t="s">
        <v>50</v>
      </c>
      <c r="C7" s="45">
        <v>4</v>
      </c>
      <c r="D7" s="43">
        <v>0</v>
      </c>
      <c r="E7" s="44">
        <v>8.3000000000000007</v>
      </c>
      <c r="F7" s="11">
        <f t="shared" si="0"/>
        <v>12.3</v>
      </c>
      <c r="G7" s="49">
        <f>VLOOKUP(F7,AA$5:AB$8,2,FALSE)</f>
        <v>4</v>
      </c>
      <c r="H7" s="45">
        <v>3.5</v>
      </c>
      <c r="I7" s="43">
        <v>0</v>
      </c>
      <c r="J7" s="44">
        <v>8.65</v>
      </c>
      <c r="K7" s="11">
        <f t="shared" ref="K7:K8" si="14">H7+J7-I7</f>
        <v>12.15</v>
      </c>
      <c r="L7" s="49">
        <f>VLOOKUP(K7,AC$5:AD$8,2,FALSE)</f>
        <v>4</v>
      </c>
      <c r="M7" s="45">
        <v>2.5</v>
      </c>
      <c r="N7" s="43">
        <v>0</v>
      </c>
      <c r="O7" s="44">
        <v>6.2</v>
      </c>
      <c r="P7" s="11">
        <f t="shared" si="1"/>
        <v>8.6999999999999993</v>
      </c>
      <c r="Q7" s="49">
        <f>VLOOKUP(P7,AE$5:AF$8,2,FALSE)</f>
        <v>3</v>
      </c>
      <c r="R7" s="45">
        <v>3.5</v>
      </c>
      <c r="S7" s="43">
        <v>0</v>
      </c>
      <c r="T7" s="44">
        <v>8.1</v>
      </c>
      <c r="U7" s="11">
        <f t="shared" si="2"/>
        <v>11.6</v>
      </c>
      <c r="V7" s="49">
        <f>VLOOKUP(U7,AG$5:AH$8,2,FALSE)</f>
        <v>1</v>
      </c>
      <c r="W7" s="13">
        <f t="shared" si="3"/>
        <v>44.750000000000007</v>
      </c>
      <c r="X7" s="12">
        <f>VLOOKUP(W7,AI$5:AJ$8,2,FALSE)</f>
        <v>3</v>
      </c>
      <c r="Z7" s="24">
        <v>3</v>
      </c>
      <c r="AA7" s="24">
        <f t="shared" si="4"/>
        <v>12.4</v>
      </c>
      <c r="AB7" s="24">
        <f t="shared" si="5"/>
        <v>3</v>
      </c>
      <c r="AC7" s="24">
        <f t="shared" si="6"/>
        <v>12.5</v>
      </c>
      <c r="AD7" s="24">
        <f t="shared" si="7"/>
        <v>3</v>
      </c>
      <c r="AE7" s="24">
        <f t="shared" si="8"/>
        <v>8.75</v>
      </c>
      <c r="AF7" s="24">
        <f t="shared" si="9"/>
        <v>2</v>
      </c>
      <c r="AG7" s="24">
        <f t="shared" si="10"/>
        <v>10.8</v>
      </c>
      <c r="AH7" s="24">
        <f t="shared" si="11"/>
        <v>3</v>
      </c>
      <c r="AI7" s="24">
        <f t="shared" si="12"/>
        <v>44.750000000000007</v>
      </c>
      <c r="AJ7" s="24">
        <f t="shared" si="13"/>
        <v>3</v>
      </c>
    </row>
    <row r="8" spans="1:37" ht="18" thickBot="1" x14ac:dyDescent="0.4">
      <c r="A8" s="92">
        <v>4</v>
      </c>
      <c r="B8" s="82" t="s">
        <v>51</v>
      </c>
      <c r="C8" s="46">
        <v>4</v>
      </c>
      <c r="D8" s="47">
        <v>0</v>
      </c>
      <c r="E8" s="48">
        <v>9.1</v>
      </c>
      <c r="F8" s="35">
        <f t="shared" si="0"/>
        <v>13.1</v>
      </c>
      <c r="G8" s="50">
        <f>VLOOKUP(F8,AA$5:AB$8,2,FALSE)</f>
        <v>1</v>
      </c>
      <c r="H8" s="46">
        <v>3.5</v>
      </c>
      <c r="I8" s="47">
        <v>0</v>
      </c>
      <c r="J8" s="48">
        <v>9.5500000000000007</v>
      </c>
      <c r="K8" s="35">
        <f t="shared" si="14"/>
        <v>13.05</v>
      </c>
      <c r="L8" s="50">
        <f>VLOOKUP(K8,AC$5:AD$8,2,FALSE)</f>
        <v>1</v>
      </c>
      <c r="M8" s="46">
        <v>4</v>
      </c>
      <c r="N8" s="47"/>
      <c r="O8" s="48">
        <v>6.8</v>
      </c>
      <c r="P8" s="35">
        <f t="shared" si="1"/>
        <v>10.8</v>
      </c>
      <c r="Q8" s="50">
        <f>VLOOKUP(P8,AE$5:AF$8,2,FALSE)</f>
        <v>1</v>
      </c>
      <c r="R8" s="46">
        <v>4</v>
      </c>
      <c r="S8" s="47">
        <v>0</v>
      </c>
      <c r="T8" s="48">
        <v>6.7</v>
      </c>
      <c r="U8" s="35">
        <f t="shared" si="2"/>
        <v>10.7</v>
      </c>
      <c r="V8" s="50">
        <f>VLOOKUP(U8,AG$5:AH$8,2,FALSE)</f>
        <v>4</v>
      </c>
      <c r="W8" s="37">
        <f t="shared" si="3"/>
        <v>47.650000000000006</v>
      </c>
      <c r="X8" s="36">
        <f>VLOOKUP(W8,AI$5:AJ$8,2,FALSE)</f>
        <v>1</v>
      </c>
      <c r="Z8" s="24">
        <v>4</v>
      </c>
      <c r="AA8" s="24">
        <f t="shared" si="4"/>
        <v>12.3</v>
      </c>
      <c r="AB8" s="24">
        <f t="shared" si="5"/>
        <v>4</v>
      </c>
      <c r="AC8" s="24">
        <f t="shared" si="6"/>
        <v>12.15</v>
      </c>
      <c r="AD8" s="24">
        <f t="shared" si="7"/>
        <v>4</v>
      </c>
      <c r="AE8" s="24">
        <f t="shared" si="8"/>
        <v>8.6999999999999993</v>
      </c>
      <c r="AF8" s="24">
        <f t="shared" si="9"/>
        <v>3</v>
      </c>
      <c r="AG8" s="24">
        <f t="shared" si="10"/>
        <v>10.7</v>
      </c>
      <c r="AH8" s="24">
        <f t="shared" si="11"/>
        <v>4</v>
      </c>
      <c r="AI8" s="24">
        <f t="shared" si="12"/>
        <v>44.75</v>
      </c>
      <c r="AJ8" s="24">
        <f t="shared" si="13"/>
        <v>3</v>
      </c>
    </row>
    <row r="9" spans="1:37" ht="18" thickBot="1" x14ac:dyDescent="0.4">
      <c r="A9" s="57"/>
      <c r="B9" s="58"/>
      <c r="C9" s="14"/>
      <c r="D9" s="15"/>
      <c r="E9" s="16"/>
      <c r="F9" s="19"/>
      <c r="G9" s="20"/>
      <c r="H9" s="14"/>
      <c r="I9" s="15"/>
      <c r="J9" s="16"/>
      <c r="K9" s="19"/>
      <c r="L9" s="20"/>
      <c r="M9" s="14"/>
      <c r="N9" s="15"/>
      <c r="O9" s="16"/>
      <c r="P9" s="19"/>
      <c r="Q9" s="18"/>
      <c r="R9" s="14"/>
      <c r="S9" s="15"/>
      <c r="T9" s="16"/>
      <c r="U9" s="17"/>
      <c r="V9" s="18"/>
      <c r="W9" s="17"/>
      <c r="X9" s="59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7" ht="38" thickBot="1" x14ac:dyDescent="0.8">
      <c r="A10" s="53" t="s">
        <v>14</v>
      </c>
      <c r="B10" s="54"/>
      <c r="C10" s="4"/>
      <c r="D10" s="4"/>
      <c r="E10" s="3"/>
      <c r="F10" s="3"/>
      <c r="G10" s="2"/>
      <c r="H10" s="5"/>
      <c r="I10" s="5"/>
      <c r="J10" s="3"/>
      <c r="K10" s="3"/>
      <c r="L10" s="3"/>
      <c r="M10" s="4"/>
      <c r="N10" s="4"/>
      <c r="O10" s="5" t="s">
        <v>0</v>
      </c>
      <c r="P10" s="3"/>
      <c r="Q10" s="2"/>
      <c r="R10" s="5"/>
      <c r="S10" s="5"/>
      <c r="T10" s="3"/>
      <c r="U10" s="3"/>
      <c r="V10" s="3"/>
      <c r="W10" s="3"/>
      <c r="X10" s="6"/>
    </row>
    <row r="11" spans="1:37" ht="18.5" thickBot="1" x14ac:dyDescent="0.4">
      <c r="A11" s="7" t="s">
        <v>1</v>
      </c>
      <c r="B11" s="85" t="s">
        <v>2</v>
      </c>
      <c r="C11" s="9" t="s">
        <v>3</v>
      </c>
      <c r="D11" s="10"/>
      <c r="E11" s="10"/>
      <c r="F11" s="102"/>
      <c r="G11" s="103"/>
      <c r="H11" s="9" t="s">
        <v>4</v>
      </c>
      <c r="I11" s="10"/>
      <c r="J11" s="10"/>
      <c r="K11" s="102"/>
      <c r="L11" s="103"/>
      <c r="M11" s="9" t="s">
        <v>5</v>
      </c>
      <c r="N11" s="10"/>
      <c r="O11" s="10"/>
      <c r="P11" s="102"/>
      <c r="Q11" s="103"/>
      <c r="R11" s="9" t="s">
        <v>6</v>
      </c>
      <c r="S11" s="10"/>
      <c r="T11" s="10"/>
      <c r="U11" s="102"/>
      <c r="V11" s="103"/>
      <c r="W11" s="104" t="s">
        <v>7</v>
      </c>
      <c r="X11" s="105"/>
      <c r="Z11" s="28"/>
      <c r="AA11" s="28" t="s">
        <v>3</v>
      </c>
      <c r="AB11" s="28"/>
      <c r="AC11" s="29" t="s">
        <v>4</v>
      </c>
      <c r="AD11" s="29"/>
      <c r="AE11" s="28" t="s">
        <v>5</v>
      </c>
      <c r="AF11" s="28"/>
      <c r="AG11" s="29" t="s">
        <v>6</v>
      </c>
      <c r="AH11" s="29"/>
      <c r="AI11" s="29" t="s">
        <v>7</v>
      </c>
      <c r="AJ11" s="29"/>
    </row>
    <row r="12" spans="1:37" ht="18.5" thickBot="1" x14ac:dyDescent="0.4">
      <c r="A12" s="25"/>
      <c r="B12" s="51"/>
      <c r="C12" s="76" t="s">
        <v>8</v>
      </c>
      <c r="D12" s="69" t="s">
        <v>12</v>
      </c>
      <c r="E12" s="70" t="s">
        <v>9</v>
      </c>
      <c r="F12" s="71" t="s">
        <v>10</v>
      </c>
      <c r="G12" s="72" t="s">
        <v>11</v>
      </c>
      <c r="H12" s="76" t="s">
        <v>8</v>
      </c>
      <c r="I12" s="69" t="s">
        <v>12</v>
      </c>
      <c r="J12" s="70" t="s">
        <v>9</v>
      </c>
      <c r="K12" s="71" t="s">
        <v>10</v>
      </c>
      <c r="L12" s="72" t="s">
        <v>11</v>
      </c>
      <c r="M12" s="76" t="s">
        <v>8</v>
      </c>
      <c r="N12" s="69" t="s">
        <v>12</v>
      </c>
      <c r="O12" s="70" t="s">
        <v>9</v>
      </c>
      <c r="P12" s="71" t="s">
        <v>10</v>
      </c>
      <c r="Q12" s="72" t="s">
        <v>11</v>
      </c>
      <c r="R12" s="76" t="s">
        <v>8</v>
      </c>
      <c r="S12" s="69" t="s">
        <v>12</v>
      </c>
      <c r="T12" s="70" t="s">
        <v>9</v>
      </c>
      <c r="U12" s="71" t="s">
        <v>10</v>
      </c>
      <c r="V12" s="72" t="s">
        <v>11</v>
      </c>
      <c r="W12" s="77" t="s">
        <v>10</v>
      </c>
      <c r="X12" s="72" t="s">
        <v>11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7" ht="17.5" x14ac:dyDescent="0.35">
      <c r="A13" s="86">
        <v>5</v>
      </c>
      <c r="B13" s="83" t="s">
        <v>53</v>
      </c>
      <c r="C13" s="56">
        <v>4</v>
      </c>
      <c r="D13" s="73">
        <v>0</v>
      </c>
      <c r="E13" s="74">
        <v>7.8</v>
      </c>
      <c r="F13" s="32">
        <f>C13+E13-D13</f>
        <v>11.8</v>
      </c>
      <c r="G13" s="75">
        <f>VLOOKUP(F13,AA$13:AB$16,2,FALSE)</f>
        <v>3</v>
      </c>
      <c r="H13" s="56">
        <v>3.5</v>
      </c>
      <c r="I13" s="73">
        <v>0</v>
      </c>
      <c r="J13" s="74">
        <v>7.75</v>
      </c>
      <c r="K13" s="32">
        <f>H13+J13-I13</f>
        <v>11.25</v>
      </c>
      <c r="L13" s="75">
        <f>VLOOKUP(K13,AC$13:AD$16,2,FALSE)</f>
        <v>2</v>
      </c>
      <c r="M13" s="56">
        <v>4</v>
      </c>
      <c r="N13" s="73">
        <v>0</v>
      </c>
      <c r="O13" s="74">
        <v>6.3</v>
      </c>
      <c r="P13" s="32">
        <f t="shared" ref="P13:P16" si="15">M13+O13-N13</f>
        <v>10.3</v>
      </c>
      <c r="Q13" s="75">
        <f>VLOOKUP(P13,AE$13:AF$16,2,FALSE)</f>
        <v>4</v>
      </c>
      <c r="R13" s="56">
        <v>4</v>
      </c>
      <c r="S13" s="73">
        <v>0</v>
      </c>
      <c r="T13" s="74">
        <v>6.35</v>
      </c>
      <c r="U13" s="32">
        <f>R13+T13-S13</f>
        <v>10.35</v>
      </c>
      <c r="V13" s="75">
        <f>VLOOKUP(U13,AG$13:AH$16,2,FALSE)</f>
        <v>4</v>
      </c>
      <c r="W13" s="34">
        <f>F13+K13+P13+U13</f>
        <v>43.7</v>
      </c>
      <c r="X13" s="33">
        <f>VLOOKUP(W13,AI$13:AJ$16,2,FALSE)</f>
        <v>3</v>
      </c>
      <c r="Z13" s="24">
        <v>1</v>
      </c>
      <c r="AA13" s="24">
        <f>LARGE(F$13:F$16,$Z13)</f>
        <v>12.2</v>
      </c>
      <c r="AB13" s="24">
        <f>IF(AA13=AA12,AB12,AB12+1)</f>
        <v>1</v>
      </c>
      <c r="AC13" s="24">
        <f>LARGE(K$13:K$16,$Z13)</f>
        <v>11.45</v>
      </c>
      <c r="AD13" s="24">
        <f>IF(AC13=AC12,AD12,AD12+1)</f>
        <v>1</v>
      </c>
      <c r="AE13" s="24">
        <f>LARGE(P$13:P$16,$Z13)</f>
        <v>12.3</v>
      </c>
      <c r="AF13" s="24">
        <f>IF(AE13=AE12,AF12,AF12+1)</f>
        <v>1</v>
      </c>
      <c r="AG13" s="24">
        <f>LARGE(U$13:U$16,$Z13)</f>
        <v>11.45</v>
      </c>
      <c r="AH13" s="24">
        <f>IF(AG13=AG12,AH12,AH12+1)</f>
        <v>1</v>
      </c>
      <c r="AI13" s="24">
        <f>LARGE(W$13:W$16,$Z13)</f>
        <v>47.100000000000009</v>
      </c>
      <c r="AJ13" s="24">
        <f>IF(AI13=AI12,AJ12,AJ12+1)</f>
        <v>1</v>
      </c>
    </row>
    <row r="14" spans="1:37" ht="17.5" x14ac:dyDescent="0.35">
      <c r="A14" s="86">
        <v>6</v>
      </c>
      <c r="B14" s="83" t="s">
        <v>54</v>
      </c>
      <c r="C14" s="45">
        <v>4</v>
      </c>
      <c r="D14" s="43">
        <v>0</v>
      </c>
      <c r="E14" s="44">
        <v>7.9</v>
      </c>
      <c r="F14" s="11">
        <f t="shared" ref="F14:F16" si="16">C14+E14-D14</f>
        <v>11.9</v>
      </c>
      <c r="G14" s="49">
        <f>VLOOKUP(F14,AA$13:AB$16,2,FALSE)</f>
        <v>2</v>
      </c>
      <c r="H14" s="45">
        <v>3.5</v>
      </c>
      <c r="I14" s="43">
        <v>0</v>
      </c>
      <c r="J14" s="44">
        <v>7.95</v>
      </c>
      <c r="K14" s="11">
        <f t="shared" ref="K14:K16" si="17">H14+J14-I14</f>
        <v>11.45</v>
      </c>
      <c r="L14" s="49">
        <f>VLOOKUP(K14,AC$13:AD$16,2,FALSE)</f>
        <v>1</v>
      </c>
      <c r="M14" s="45">
        <v>4</v>
      </c>
      <c r="N14" s="43">
        <v>0</v>
      </c>
      <c r="O14" s="44">
        <v>8.3000000000000007</v>
      </c>
      <c r="P14" s="11">
        <f t="shared" si="15"/>
        <v>12.3</v>
      </c>
      <c r="Q14" s="49">
        <f>VLOOKUP(P14,AE$13:AF$16,2,FALSE)</f>
        <v>1</v>
      </c>
      <c r="R14" s="45">
        <v>4</v>
      </c>
      <c r="S14" s="43">
        <v>0</v>
      </c>
      <c r="T14" s="44">
        <v>7.45</v>
      </c>
      <c r="U14" s="11">
        <f t="shared" ref="U14:U16" si="18">R14+T14-S14</f>
        <v>11.45</v>
      </c>
      <c r="V14" s="49">
        <f>VLOOKUP(U14,AG$13:AH$16,2,FALSE)</f>
        <v>1</v>
      </c>
      <c r="W14" s="13">
        <f t="shared" ref="W14:W16" si="19">F14+K14+P14+U14</f>
        <v>47.100000000000009</v>
      </c>
      <c r="X14" s="12">
        <f>VLOOKUP(W14,AI$13:AJ$16,2,FALSE)</f>
        <v>1</v>
      </c>
      <c r="Z14" s="24">
        <v>2</v>
      </c>
      <c r="AA14" s="24">
        <f t="shared" ref="AA14:AA16" si="20">LARGE(F$13:F$16,$Z14)</f>
        <v>11.9</v>
      </c>
      <c r="AB14" s="24">
        <f t="shared" ref="AB14:AB16" si="21">IF(AA14=AA13,AB13,AB13+1)</f>
        <v>2</v>
      </c>
      <c r="AC14" s="24">
        <f t="shared" ref="AC14:AC16" si="22">LARGE(K$13:K$16,$Z14)</f>
        <v>11.25</v>
      </c>
      <c r="AD14" s="24">
        <f t="shared" ref="AD14:AD16" si="23">IF(AC14=AC13,AD13,AD13+1)</f>
        <v>2</v>
      </c>
      <c r="AE14" s="24">
        <f t="shared" ref="AE14:AE16" si="24">LARGE(P$13:P$16,$Z14)</f>
        <v>10.8</v>
      </c>
      <c r="AF14" s="24">
        <f t="shared" ref="AF14:AF16" si="25">IF(AE14=AE13,AF13,AF13+1)</f>
        <v>2</v>
      </c>
      <c r="AG14" s="24">
        <f t="shared" ref="AG14:AG16" si="26">LARGE(U$13:U$16,$Z14)</f>
        <v>11.1</v>
      </c>
      <c r="AH14" s="24">
        <f t="shared" ref="AH14:AH16" si="27">IF(AG14=AG13,AH13,AH13+1)</f>
        <v>2</v>
      </c>
      <c r="AI14" s="24">
        <f t="shared" ref="AI14:AI16" si="28">LARGE(W$13:W$16,$Z14)</f>
        <v>44.449999999999996</v>
      </c>
      <c r="AJ14" s="24">
        <f t="shared" ref="AJ14:AJ16" si="29">IF(AI14=AI13,AJ13,AJ13+1)</f>
        <v>2</v>
      </c>
    </row>
    <row r="15" spans="1:37" ht="17.5" x14ac:dyDescent="0.35">
      <c r="A15" s="86">
        <v>7</v>
      </c>
      <c r="B15" s="83" t="s">
        <v>55</v>
      </c>
      <c r="C15" s="45">
        <v>4</v>
      </c>
      <c r="D15" s="43">
        <v>0</v>
      </c>
      <c r="E15" s="44">
        <v>8.1999999999999993</v>
      </c>
      <c r="F15" s="11">
        <f t="shared" si="16"/>
        <v>12.2</v>
      </c>
      <c r="G15" s="49">
        <f>VLOOKUP(F15,AA$13:AB$16,2,FALSE)</f>
        <v>1</v>
      </c>
      <c r="H15" s="45">
        <v>3</v>
      </c>
      <c r="I15" s="43">
        <v>0</v>
      </c>
      <c r="J15" s="44">
        <v>7.35</v>
      </c>
      <c r="K15" s="11">
        <f t="shared" si="17"/>
        <v>10.35</v>
      </c>
      <c r="L15" s="49">
        <f>VLOOKUP(K15,AC$13:AD$16,2,FALSE)</f>
        <v>4</v>
      </c>
      <c r="M15" s="45">
        <v>3.5</v>
      </c>
      <c r="N15" s="43">
        <v>0</v>
      </c>
      <c r="O15" s="44">
        <v>7.3</v>
      </c>
      <c r="P15" s="11">
        <f t="shared" si="15"/>
        <v>10.8</v>
      </c>
      <c r="Q15" s="49">
        <f>VLOOKUP(P15,AE$13:AF$16,2,FALSE)</f>
        <v>2</v>
      </c>
      <c r="R15" s="45">
        <v>4</v>
      </c>
      <c r="S15" s="43">
        <v>0</v>
      </c>
      <c r="T15" s="44">
        <v>7.1</v>
      </c>
      <c r="U15" s="11">
        <f t="shared" si="18"/>
        <v>11.1</v>
      </c>
      <c r="V15" s="49">
        <f>VLOOKUP(U15,AG$13:AH$16,2,FALSE)</f>
        <v>2</v>
      </c>
      <c r="W15" s="13">
        <f t="shared" si="19"/>
        <v>44.449999999999996</v>
      </c>
      <c r="X15" s="12">
        <f>VLOOKUP(W15,AI$13:AJ$16,2,FALSE)</f>
        <v>2</v>
      </c>
      <c r="Z15" s="24">
        <v>3</v>
      </c>
      <c r="AA15" s="24">
        <f t="shared" si="20"/>
        <v>11.8</v>
      </c>
      <c r="AB15" s="24">
        <f t="shared" si="21"/>
        <v>3</v>
      </c>
      <c r="AC15" s="24">
        <f t="shared" si="22"/>
        <v>10.4</v>
      </c>
      <c r="AD15" s="24">
        <f t="shared" si="23"/>
        <v>3</v>
      </c>
      <c r="AE15" s="24">
        <f t="shared" si="24"/>
        <v>10.5</v>
      </c>
      <c r="AF15" s="24">
        <f t="shared" si="25"/>
        <v>3</v>
      </c>
      <c r="AG15" s="24">
        <f t="shared" si="26"/>
        <v>10.8</v>
      </c>
      <c r="AH15" s="24">
        <f t="shared" si="27"/>
        <v>3</v>
      </c>
      <c r="AI15" s="24">
        <f t="shared" si="28"/>
        <v>43.7</v>
      </c>
      <c r="AJ15" s="24">
        <f t="shared" si="29"/>
        <v>3</v>
      </c>
    </row>
    <row r="16" spans="1:37" s="21" customFormat="1" ht="18" thickBot="1" x14ac:dyDescent="0.4">
      <c r="A16" s="86">
        <v>8</v>
      </c>
      <c r="B16" s="83" t="s">
        <v>56</v>
      </c>
      <c r="C16" s="46">
        <v>4</v>
      </c>
      <c r="D16" s="47">
        <v>0</v>
      </c>
      <c r="E16" s="48">
        <v>7.75</v>
      </c>
      <c r="F16" s="35">
        <f t="shared" si="16"/>
        <v>11.75</v>
      </c>
      <c r="G16" s="50">
        <f>VLOOKUP(F16,AA$13:AB$16,2,FALSE)</f>
        <v>4</v>
      </c>
      <c r="H16" s="46">
        <v>3.5</v>
      </c>
      <c r="I16" s="47">
        <v>0</v>
      </c>
      <c r="J16" s="48">
        <v>6.9</v>
      </c>
      <c r="K16" s="35">
        <f t="shared" si="17"/>
        <v>10.4</v>
      </c>
      <c r="L16" s="50">
        <f>VLOOKUP(K16,AC$13:AD$16,2,FALSE)</f>
        <v>3</v>
      </c>
      <c r="M16" s="46">
        <v>3.5</v>
      </c>
      <c r="N16" s="47">
        <v>0</v>
      </c>
      <c r="O16" s="48">
        <v>7</v>
      </c>
      <c r="P16" s="35">
        <f t="shared" si="15"/>
        <v>10.5</v>
      </c>
      <c r="Q16" s="50">
        <f>VLOOKUP(P16,AE$13:AF$16,2,FALSE)</f>
        <v>3</v>
      </c>
      <c r="R16" s="46">
        <v>4</v>
      </c>
      <c r="S16" s="47">
        <v>0</v>
      </c>
      <c r="T16" s="48">
        <v>6.8</v>
      </c>
      <c r="U16" s="35">
        <f t="shared" si="18"/>
        <v>10.8</v>
      </c>
      <c r="V16" s="50">
        <f>VLOOKUP(U16,AG$13:AH$16,2,FALSE)</f>
        <v>3</v>
      </c>
      <c r="W16" s="37">
        <f t="shared" si="19"/>
        <v>43.45</v>
      </c>
      <c r="X16" s="36">
        <f>VLOOKUP(W16,AI$13:AJ$16,2,FALSE)</f>
        <v>4</v>
      </c>
      <c r="Y16"/>
      <c r="Z16" s="24">
        <v>4</v>
      </c>
      <c r="AA16" s="24">
        <f t="shared" si="20"/>
        <v>11.75</v>
      </c>
      <c r="AB16" s="24">
        <f t="shared" si="21"/>
        <v>4</v>
      </c>
      <c r="AC16" s="24">
        <f t="shared" si="22"/>
        <v>10.35</v>
      </c>
      <c r="AD16" s="24">
        <f t="shared" si="23"/>
        <v>4</v>
      </c>
      <c r="AE16" s="24">
        <f t="shared" si="24"/>
        <v>10.3</v>
      </c>
      <c r="AF16" s="24">
        <f t="shared" si="25"/>
        <v>4</v>
      </c>
      <c r="AG16" s="24">
        <f t="shared" si="26"/>
        <v>10.35</v>
      </c>
      <c r="AH16" s="24">
        <f t="shared" si="27"/>
        <v>4</v>
      </c>
      <c r="AI16" s="24">
        <f t="shared" si="28"/>
        <v>43.45</v>
      </c>
      <c r="AJ16" s="24">
        <f t="shared" si="29"/>
        <v>4</v>
      </c>
      <c r="AK16"/>
    </row>
    <row r="17" spans="1:37" s="21" customFormat="1" ht="18" thickBot="1" x14ac:dyDescent="0.4">
      <c r="A17" s="57"/>
      <c r="B17" s="58"/>
      <c r="C17" s="60"/>
      <c r="D17" s="61"/>
      <c r="E17" s="62"/>
      <c r="F17" s="66"/>
      <c r="G17" s="67"/>
      <c r="H17" s="60"/>
      <c r="I17" s="61"/>
      <c r="J17" s="62"/>
      <c r="K17" s="66"/>
      <c r="L17" s="67"/>
      <c r="M17" s="60"/>
      <c r="N17" s="61"/>
      <c r="O17" s="62"/>
      <c r="P17" s="66"/>
      <c r="Q17" s="64"/>
      <c r="R17" s="60"/>
      <c r="S17" s="61"/>
      <c r="T17" s="62"/>
      <c r="U17" s="63"/>
      <c r="V17" s="64"/>
      <c r="W17" s="63"/>
      <c r="X17" s="65"/>
      <c r="Y17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/>
    </row>
    <row r="18" spans="1:37" ht="38" thickBot="1" x14ac:dyDescent="0.8">
      <c r="A18" s="53" t="s">
        <v>61</v>
      </c>
      <c r="B18" s="54"/>
      <c r="C18" s="4"/>
      <c r="D18" s="4"/>
      <c r="E18" s="3"/>
      <c r="F18" s="3"/>
      <c r="G18" s="2"/>
      <c r="H18" s="5"/>
      <c r="I18" s="5"/>
      <c r="J18" s="3"/>
      <c r="K18" s="3"/>
      <c r="L18" s="3"/>
      <c r="M18" s="4"/>
      <c r="N18" s="4"/>
      <c r="O18" s="5" t="s">
        <v>0</v>
      </c>
      <c r="P18" s="3"/>
      <c r="Q18" s="2"/>
      <c r="R18" s="5"/>
      <c r="S18" s="5"/>
      <c r="T18" s="3"/>
      <c r="U18" s="3"/>
      <c r="V18" s="3"/>
      <c r="W18" s="3"/>
      <c r="X18" s="6"/>
    </row>
    <row r="19" spans="1:37" ht="18.5" thickBot="1" x14ac:dyDescent="0.4">
      <c r="A19" s="7" t="s">
        <v>1</v>
      </c>
      <c r="B19" s="8" t="s">
        <v>2</v>
      </c>
      <c r="C19" s="10" t="s">
        <v>3</v>
      </c>
      <c r="D19" s="10"/>
      <c r="E19" s="10"/>
      <c r="F19" s="102"/>
      <c r="G19" s="103"/>
      <c r="H19" s="9" t="s">
        <v>4</v>
      </c>
      <c r="I19" s="10"/>
      <c r="J19" s="10"/>
      <c r="K19" s="102"/>
      <c r="L19" s="103"/>
      <c r="M19" s="9" t="s">
        <v>5</v>
      </c>
      <c r="N19" s="10"/>
      <c r="O19" s="10"/>
      <c r="P19" s="102"/>
      <c r="Q19" s="103"/>
      <c r="R19" s="9" t="s">
        <v>6</v>
      </c>
      <c r="S19" s="10"/>
      <c r="T19" s="10"/>
      <c r="U19" s="102"/>
      <c r="V19" s="103"/>
      <c r="W19" s="104" t="s">
        <v>7</v>
      </c>
      <c r="X19" s="105"/>
      <c r="Z19" s="28"/>
      <c r="AA19" s="28" t="s">
        <v>3</v>
      </c>
      <c r="AB19" s="28"/>
      <c r="AC19" s="29" t="s">
        <v>4</v>
      </c>
      <c r="AD19" s="29"/>
      <c r="AE19" s="28" t="s">
        <v>5</v>
      </c>
      <c r="AF19" s="28"/>
      <c r="AG19" s="29" t="s">
        <v>6</v>
      </c>
      <c r="AH19" s="29"/>
      <c r="AI19" s="29" t="s">
        <v>7</v>
      </c>
      <c r="AJ19" s="29"/>
    </row>
    <row r="20" spans="1:37" ht="18.5" thickBot="1" x14ac:dyDescent="0.4">
      <c r="A20" s="25"/>
      <c r="B20" s="51"/>
      <c r="C20" s="76" t="s">
        <v>8</v>
      </c>
      <c r="D20" s="78" t="s">
        <v>12</v>
      </c>
      <c r="E20" s="70" t="s">
        <v>9</v>
      </c>
      <c r="F20" s="71" t="s">
        <v>10</v>
      </c>
      <c r="G20" s="72" t="s">
        <v>11</v>
      </c>
      <c r="H20" s="68" t="s">
        <v>8</v>
      </c>
      <c r="I20" s="78" t="s">
        <v>12</v>
      </c>
      <c r="J20" s="70" t="s">
        <v>9</v>
      </c>
      <c r="K20" s="71" t="s">
        <v>10</v>
      </c>
      <c r="L20" s="72" t="s">
        <v>11</v>
      </c>
      <c r="M20" s="68" t="s">
        <v>8</v>
      </c>
      <c r="N20" s="78" t="s">
        <v>12</v>
      </c>
      <c r="O20" s="70" t="s">
        <v>9</v>
      </c>
      <c r="P20" s="71" t="s">
        <v>10</v>
      </c>
      <c r="Q20" s="72" t="s">
        <v>11</v>
      </c>
      <c r="R20" s="76" t="s">
        <v>8</v>
      </c>
      <c r="S20" s="78" t="s">
        <v>12</v>
      </c>
      <c r="T20" s="70" t="s">
        <v>9</v>
      </c>
      <c r="U20" s="71" t="s">
        <v>10</v>
      </c>
      <c r="V20" s="72" t="s">
        <v>11</v>
      </c>
      <c r="W20" s="77" t="s">
        <v>10</v>
      </c>
      <c r="X20" s="72" t="s">
        <v>11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7" ht="17.5" x14ac:dyDescent="0.35">
      <c r="A21" s="27">
        <v>9</v>
      </c>
      <c r="B21" s="81" t="s">
        <v>57</v>
      </c>
      <c r="C21" s="31">
        <v>4</v>
      </c>
      <c r="D21" s="73">
        <v>0</v>
      </c>
      <c r="E21" s="74">
        <v>8.5</v>
      </c>
      <c r="F21" s="32">
        <f>C21+E21-D21</f>
        <v>12.5</v>
      </c>
      <c r="G21" s="75">
        <f>VLOOKUP(F21,AA$21:AB$27,2,FALSE)</f>
        <v>2</v>
      </c>
      <c r="H21" s="56">
        <v>3</v>
      </c>
      <c r="I21" s="73">
        <v>0</v>
      </c>
      <c r="J21" s="74">
        <v>9.3000000000000007</v>
      </c>
      <c r="K21" s="32">
        <f>H21+J21-I21</f>
        <v>12.3</v>
      </c>
      <c r="L21" s="75">
        <f>VLOOKUP(K21,AC$21:AD$27,2,FALSE)</f>
        <v>2</v>
      </c>
      <c r="M21" s="56">
        <v>4</v>
      </c>
      <c r="N21" s="73">
        <v>0</v>
      </c>
      <c r="O21" s="74">
        <v>8.1</v>
      </c>
      <c r="P21" s="32">
        <f>M21+O21-N21</f>
        <v>12.1</v>
      </c>
      <c r="Q21" s="33">
        <f>VLOOKUP(P21,AE$21:AF$27,2,FALSE)</f>
        <v>1</v>
      </c>
      <c r="R21" s="31">
        <v>4</v>
      </c>
      <c r="S21" s="73">
        <v>0</v>
      </c>
      <c r="T21" s="74">
        <v>8.3000000000000007</v>
      </c>
      <c r="U21" s="32">
        <f>R21+T21-S21</f>
        <v>12.3</v>
      </c>
      <c r="V21" s="33">
        <f>VLOOKUP(U21,AG$21:AH$27,2,FALSE)</f>
        <v>1</v>
      </c>
      <c r="W21" s="34">
        <f>F21+K21+P21+U21</f>
        <v>49.2</v>
      </c>
      <c r="X21" s="33">
        <f>VLOOKUP(W21,AI$21:AJ$27,2,FALSE)</f>
        <v>1</v>
      </c>
      <c r="Z21" s="24">
        <v>1</v>
      </c>
      <c r="AA21" s="24">
        <f>LARGE(F$21:F$27,$Z21)</f>
        <v>12.7</v>
      </c>
      <c r="AB21" s="24">
        <f>IF(AA21=AA20,AB20,AB20+1)</f>
        <v>1</v>
      </c>
      <c r="AC21" s="24">
        <f>LARGE(K$21:K$27,$Z21)</f>
        <v>12.7</v>
      </c>
      <c r="AD21" s="24">
        <f>IF(AC21=AC20,AD20,AD20+1)</f>
        <v>1</v>
      </c>
      <c r="AE21" s="24">
        <f>LARGE(P$21:P$27,$Z21)</f>
        <v>12.1</v>
      </c>
      <c r="AF21" s="24">
        <f>IF(AE21=AE20,AF20,AF20+1)</f>
        <v>1</v>
      </c>
      <c r="AG21" s="24">
        <f>LARGE(U$21:U$27,$Z21)</f>
        <v>12.3</v>
      </c>
      <c r="AH21" s="24">
        <f>IF(AG21=AG20,AH20,AH20+1)</f>
        <v>1</v>
      </c>
      <c r="AI21" s="24">
        <f>LARGE(W$21:W$27,$Z21)</f>
        <v>49.2</v>
      </c>
      <c r="AJ21" s="24">
        <f>IF(AI21=AI20,AJ20,AJ20+1)</f>
        <v>1</v>
      </c>
    </row>
    <row r="22" spans="1:37" ht="17.5" x14ac:dyDescent="0.35">
      <c r="A22" s="27">
        <v>10</v>
      </c>
      <c r="B22" s="81" t="s">
        <v>58</v>
      </c>
      <c r="C22" s="79">
        <v>4</v>
      </c>
      <c r="D22" s="43">
        <v>0</v>
      </c>
      <c r="E22" s="44">
        <v>8.4</v>
      </c>
      <c r="F22" s="11">
        <f>C22+E22-D22</f>
        <v>12.4</v>
      </c>
      <c r="G22" s="49">
        <f>VLOOKUP(F22,AA$21:AB$27,2,FALSE)</f>
        <v>3</v>
      </c>
      <c r="H22" s="45">
        <v>3.5</v>
      </c>
      <c r="I22" s="43">
        <v>0</v>
      </c>
      <c r="J22" s="44">
        <v>6.9</v>
      </c>
      <c r="K22" s="11">
        <f>H22+J22-I22</f>
        <v>10.4</v>
      </c>
      <c r="L22" s="49">
        <f>VLOOKUP(K22,AC$21:AD$27,2,FALSE)</f>
        <v>7</v>
      </c>
      <c r="M22" s="45">
        <v>3.5</v>
      </c>
      <c r="N22" s="43">
        <v>0</v>
      </c>
      <c r="O22" s="44">
        <v>7.4</v>
      </c>
      <c r="P22" s="11">
        <f t="shared" ref="P22:P27" si="30">M22+O22-N22</f>
        <v>10.9</v>
      </c>
      <c r="Q22" s="12">
        <f>VLOOKUP(P22,AE$21:AF$27,2,FALSE)</f>
        <v>5</v>
      </c>
      <c r="R22" s="79">
        <v>4</v>
      </c>
      <c r="S22" s="43">
        <v>0</v>
      </c>
      <c r="T22" s="44">
        <v>7.1</v>
      </c>
      <c r="U22" s="11">
        <f>R22+T22-S22</f>
        <v>11.1</v>
      </c>
      <c r="V22" s="12">
        <f>VLOOKUP(U22,AG$21:AH$27,2,FALSE)</f>
        <v>5</v>
      </c>
      <c r="W22" s="13">
        <f>F22+K22+P22+U22</f>
        <v>44.800000000000004</v>
      </c>
      <c r="X22" s="12">
        <f>VLOOKUP(W22,AI$21:AJ$27,2,FALSE)</f>
        <v>7</v>
      </c>
      <c r="Z22" s="24">
        <v>2</v>
      </c>
      <c r="AA22" s="24">
        <f t="shared" ref="AA22:AA27" si="31">LARGE(F$21:F$27,$Z22)</f>
        <v>12.5</v>
      </c>
      <c r="AB22" s="24">
        <f t="shared" ref="AB22:AB27" si="32">IF(AA22=AA21,AB21,AB21+1)</f>
        <v>2</v>
      </c>
      <c r="AC22" s="24">
        <f t="shared" ref="AC22:AC27" si="33">LARGE(K$21:K$27,$Z22)</f>
        <v>12.3</v>
      </c>
      <c r="AD22" s="24">
        <f t="shared" ref="AD22:AD27" si="34">IF(AC22=AC21,AD21,AD21+1)</f>
        <v>2</v>
      </c>
      <c r="AE22" s="24">
        <f t="shared" ref="AE22:AE27" si="35">LARGE(P$21:P$27,$Z22)</f>
        <v>11.4</v>
      </c>
      <c r="AF22" s="24">
        <f t="shared" ref="AF22:AF27" si="36">IF(AE22=AE21,AF21,AF21+1)</f>
        <v>2</v>
      </c>
      <c r="AG22" s="24">
        <f t="shared" ref="AG22:AG27" si="37">LARGE(U$21:U$27,$Z22)</f>
        <v>12.15</v>
      </c>
      <c r="AH22" s="24">
        <f t="shared" ref="AH22:AH27" si="38">IF(AG22=AG21,AH21,AH21+1)</f>
        <v>2</v>
      </c>
      <c r="AI22" s="24">
        <f t="shared" ref="AI22:AI27" si="39">LARGE(W$21:W$27,$Z22)</f>
        <v>48.65</v>
      </c>
      <c r="AJ22" s="24">
        <f t="shared" ref="AJ22:AJ27" si="40">IF(AI22=AI21,AJ21,AJ21+1)</f>
        <v>2</v>
      </c>
    </row>
    <row r="23" spans="1:37" ht="17.5" x14ac:dyDescent="0.35">
      <c r="A23" s="27">
        <v>11</v>
      </c>
      <c r="B23" s="81" t="s">
        <v>59</v>
      </c>
      <c r="C23" s="79">
        <v>4</v>
      </c>
      <c r="D23" s="43">
        <v>0</v>
      </c>
      <c r="E23" s="44">
        <v>8.6999999999999993</v>
      </c>
      <c r="F23" s="11">
        <f t="shared" ref="F23:F25" si="41">C23+E23-D23</f>
        <v>12.7</v>
      </c>
      <c r="G23" s="49">
        <f t="shared" ref="G23:G25" si="42">VLOOKUP(F23,AA$21:AB$27,2,FALSE)</f>
        <v>1</v>
      </c>
      <c r="H23" s="45">
        <v>3.5</v>
      </c>
      <c r="I23" s="43">
        <v>0</v>
      </c>
      <c r="J23" s="44">
        <v>9.1999999999999993</v>
      </c>
      <c r="K23" s="11">
        <f t="shared" ref="K23:K26" si="43">H23+J23-I23</f>
        <v>12.7</v>
      </c>
      <c r="L23" s="49">
        <f t="shared" ref="L23:L26" si="44">VLOOKUP(K23,AC$21:AD$27,2,FALSE)</f>
        <v>1</v>
      </c>
      <c r="M23" s="45">
        <v>3.5</v>
      </c>
      <c r="N23" s="43">
        <v>0</v>
      </c>
      <c r="O23" s="44">
        <v>7.6</v>
      </c>
      <c r="P23" s="11">
        <f t="shared" ref="P23:P25" si="45">M23+O23-N23</f>
        <v>11.1</v>
      </c>
      <c r="Q23" s="12">
        <f t="shared" ref="Q23:Q25" si="46">VLOOKUP(P23,AE$21:AF$27,2,FALSE)</f>
        <v>4</v>
      </c>
      <c r="R23" s="79">
        <v>4</v>
      </c>
      <c r="S23" s="43">
        <v>0</v>
      </c>
      <c r="T23" s="44">
        <v>8.15</v>
      </c>
      <c r="U23" s="11">
        <f t="shared" ref="U23:U26" si="47">R23+T23-S23</f>
        <v>12.15</v>
      </c>
      <c r="V23" s="12">
        <f t="shared" ref="V23:V25" si="48">VLOOKUP(U23,AG$21:AH$27,2,FALSE)</f>
        <v>2</v>
      </c>
      <c r="W23" s="13">
        <f t="shared" ref="W23:W25" si="49">F23+K23+P23+U23</f>
        <v>48.65</v>
      </c>
      <c r="X23" s="12">
        <f t="shared" ref="X23:X25" si="50">VLOOKUP(W23,AI$21:AJ$27,2,FALSE)</f>
        <v>2</v>
      </c>
      <c r="Z23" s="24">
        <v>3</v>
      </c>
      <c r="AA23" s="24">
        <f t="shared" si="31"/>
        <v>12.4</v>
      </c>
      <c r="AB23" s="24">
        <f t="shared" si="32"/>
        <v>3</v>
      </c>
      <c r="AC23" s="24">
        <f t="shared" si="33"/>
        <v>11.9</v>
      </c>
      <c r="AD23" s="24">
        <f t="shared" si="34"/>
        <v>3</v>
      </c>
      <c r="AE23" s="24">
        <f t="shared" si="35"/>
        <v>11.2</v>
      </c>
      <c r="AF23" s="24">
        <f t="shared" si="36"/>
        <v>3</v>
      </c>
      <c r="AG23" s="24">
        <f t="shared" si="37"/>
        <v>12.1</v>
      </c>
      <c r="AH23" s="24">
        <f t="shared" si="38"/>
        <v>3</v>
      </c>
      <c r="AI23" s="24">
        <f t="shared" si="39"/>
        <v>47.55</v>
      </c>
      <c r="AJ23" s="24">
        <f t="shared" si="40"/>
        <v>3</v>
      </c>
    </row>
    <row r="24" spans="1:37" ht="17.5" x14ac:dyDescent="0.35">
      <c r="A24" s="27">
        <v>12</v>
      </c>
      <c r="B24" s="81" t="s">
        <v>60</v>
      </c>
      <c r="C24" s="79">
        <v>4</v>
      </c>
      <c r="D24" s="43">
        <v>0</v>
      </c>
      <c r="E24" s="44">
        <v>8.35</v>
      </c>
      <c r="F24" s="11">
        <f t="shared" si="41"/>
        <v>12.35</v>
      </c>
      <c r="G24" s="49">
        <f t="shared" si="42"/>
        <v>4</v>
      </c>
      <c r="H24" s="45">
        <v>3.5</v>
      </c>
      <c r="I24" s="43">
        <v>0</v>
      </c>
      <c r="J24" s="44">
        <v>8.4</v>
      </c>
      <c r="K24" s="11">
        <f t="shared" si="43"/>
        <v>11.9</v>
      </c>
      <c r="L24" s="49">
        <f t="shared" si="44"/>
        <v>3</v>
      </c>
      <c r="M24" s="45">
        <v>4</v>
      </c>
      <c r="N24" s="43">
        <v>0</v>
      </c>
      <c r="O24" s="44">
        <v>7.4</v>
      </c>
      <c r="P24" s="11">
        <f t="shared" si="45"/>
        <v>11.4</v>
      </c>
      <c r="Q24" s="12">
        <f t="shared" si="46"/>
        <v>2</v>
      </c>
      <c r="R24" s="79">
        <v>4</v>
      </c>
      <c r="S24" s="43">
        <v>0</v>
      </c>
      <c r="T24" s="44">
        <v>7.9</v>
      </c>
      <c r="U24" s="11">
        <f t="shared" si="47"/>
        <v>11.9</v>
      </c>
      <c r="V24" s="12">
        <f t="shared" si="48"/>
        <v>4</v>
      </c>
      <c r="W24" s="13">
        <f t="shared" si="49"/>
        <v>47.55</v>
      </c>
      <c r="X24" s="12">
        <f t="shared" si="50"/>
        <v>3</v>
      </c>
      <c r="Z24" s="24">
        <v>4</v>
      </c>
      <c r="AA24" s="24">
        <f t="shared" si="31"/>
        <v>12.35</v>
      </c>
      <c r="AB24" s="24">
        <f t="shared" si="32"/>
        <v>4</v>
      </c>
      <c r="AC24" s="24">
        <f t="shared" si="33"/>
        <v>11.75</v>
      </c>
      <c r="AD24" s="24">
        <f t="shared" si="34"/>
        <v>4</v>
      </c>
      <c r="AE24" s="24">
        <f t="shared" si="35"/>
        <v>11.1</v>
      </c>
      <c r="AF24" s="24">
        <f t="shared" si="36"/>
        <v>4</v>
      </c>
      <c r="AG24" s="24">
        <f t="shared" si="37"/>
        <v>12.1</v>
      </c>
      <c r="AH24" s="24">
        <f t="shared" si="38"/>
        <v>3</v>
      </c>
      <c r="AI24" s="24">
        <f t="shared" si="39"/>
        <v>47.15</v>
      </c>
      <c r="AJ24" s="24">
        <f t="shared" si="40"/>
        <v>4</v>
      </c>
    </row>
    <row r="25" spans="1:37" ht="17.5" x14ac:dyDescent="0.35">
      <c r="A25" s="27">
        <v>13</v>
      </c>
      <c r="B25" s="81" t="s">
        <v>62</v>
      </c>
      <c r="C25" s="79">
        <v>4</v>
      </c>
      <c r="D25" s="43">
        <v>0</v>
      </c>
      <c r="E25" s="44">
        <v>8.1999999999999993</v>
      </c>
      <c r="F25" s="11">
        <f t="shared" si="41"/>
        <v>12.2</v>
      </c>
      <c r="G25" s="49">
        <f t="shared" si="42"/>
        <v>6</v>
      </c>
      <c r="H25" s="45">
        <v>3.5</v>
      </c>
      <c r="I25" s="43">
        <v>0</v>
      </c>
      <c r="J25" s="44">
        <v>8.25</v>
      </c>
      <c r="K25" s="11">
        <f t="shared" si="43"/>
        <v>11.75</v>
      </c>
      <c r="L25" s="49">
        <f t="shared" si="44"/>
        <v>4</v>
      </c>
      <c r="M25" s="45">
        <v>3</v>
      </c>
      <c r="N25" s="43">
        <v>0</v>
      </c>
      <c r="O25" s="44">
        <v>8.1</v>
      </c>
      <c r="P25" s="11">
        <f t="shared" si="45"/>
        <v>11.1</v>
      </c>
      <c r="Q25" s="12">
        <f t="shared" si="46"/>
        <v>4</v>
      </c>
      <c r="R25" s="79">
        <v>4</v>
      </c>
      <c r="S25" s="43">
        <v>0</v>
      </c>
      <c r="T25" s="44">
        <v>8.1</v>
      </c>
      <c r="U25" s="11">
        <f t="shared" si="47"/>
        <v>12.1</v>
      </c>
      <c r="V25" s="12">
        <f t="shared" si="48"/>
        <v>3</v>
      </c>
      <c r="W25" s="13">
        <f t="shared" si="49"/>
        <v>47.15</v>
      </c>
      <c r="X25" s="12">
        <f t="shared" si="50"/>
        <v>4</v>
      </c>
      <c r="Z25" s="24">
        <v>5</v>
      </c>
      <c r="AA25" s="24">
        <f t="shared" si="31"/>
        <v>12.3</v>
      </c>
      <c r="AB25" s="24">
        <f t="shared" si="32"/>
        <v>5</v>
      </c>
      <c r="AC25" s="24">
        <f t="shared" si="33"/>
        <v>11.25</v>
      </c>
      <c r="AD25" s="24">
        <f t="shared" si="34"/>
        <v>5</v>
      </c>
      <c r="AE25" s="24">
        <f t="shared" si="35"/>
        <v>11.1</v>
      </c>
      <c r="AF25" s="24">
        <f t="shared" si="36"/>
        <v>4</v>
      </c>
      <c r="AG25" s="24">
        <f t="shared" si="37"/>
        <v>11.9</v>
      </c>
      <c r="AH25" s="24">
        <f t="shared" si="38"/>
        <v>4</v>
      </c>
      <c r="AI25" s="24">
        <f t="shared" si="39"/>
        <v>45.5</v>
      </c>
      <c r="AJ25" s="24">
        <f t="shared" si="40"/>
        <v>5</v>
      </c>
    </row>
    <row r="26" spans="1:37" ht="17.5" x14ac:dyDescent="0.35">
      <c r="A26" s="26">
        <v>14</v>
      </c>
      <c r="B26" s="81" t="s">
        <v>63</v>
      </c>
      <c r="C26" s="79">
        <v>4</v>
      </c>
      <c r="D26" s="43">
        <v>0</v>
      </c>
      <c r="E26" s="44">
        <v>7.4</v>
      </c>
      <c r="F26" s="11">
        <f>C26+E26-D26</f>
        <v>11.4</v>
      </c>
      <c r="G26" s="49">
        <f>VLOOKUP(F26,AA$21:AB$27,2,FALSE)</f>
        <v>7</v>
      </c>
      <c r="H26" s="45">
        <v>3.5</v>
      </c>
      <c r="I26" s="43">
        <v>0</v>
      </c>
      <c r="J26" s="44">
        <v>7.75</v>
      </c>
      <c r="K26" s="11">
        <f t="shared" si="43"/>
        <v>11.25</v>
      </c>
      <c r="L26" s="49">
        <f t="shared" si="44"/>
        <v>5</v>
      </c>
      <c r="M26" s="45">
        <v>3</v>
      </c>
      <c r="N26" s="43">
        <v>0</v>
      </c>
      <c r="O26" s="44">
        <v>7.6</v>
      </c>
      <c r="P26" s="11">
        <f t="shared" si="30"/>
        <v>10.6</v>
      </c>
      <c r="Q26" s="12">
        <f>VLOOKUP(P26,AE$21:AF$27,2,FALSE)</f>
        <v>6</v>
      </c>
      <c r="R26" s="79">
        <v>4</v>
      </c>
      <c r="S26" s="43">
        <v>0</v>
      </c>
      <c r="T26" s="44">
        <v>8.1</v>
      </c>
      <c r="U26" s="11">
        <f t="shared" si="47"/>
        <v>12.1</v>
      </c>
      <c r="V26" s="12">
        <f>VLOOKUP(U26,AG$21:AH$27,2,FALSE)</f>
        <v>3</v>
      </c>
      <c r="W26" s="13">
        <f>F26+K26+P26+U26</f>
        <v>45.35</v>
      </c>
      <c r="X26" s="12">
        <f>VLOOKUP(W26,AI$21:AJ$27,2,FALSE)</f>
        <v>6</v>
      </c>
      <c r="Z26" s="24">
        <v>6</v>
      </c>
      <c r="AA26" s="24">
        <f t="shared" si="31"/>
        <v>12.2</v>
      </c>
      <c r="AB26" s="24">
        <f t="shared" si="32"/>
        <v>6</v>
      </c>
      <c r="AC26" s="24">
        <f t="shared" si="33"/>
        <v>11</v>
      </c>
      <c r="AD26" s="24">
        <f t="shared" si="34"/>
        <v>6</v>
      </c>
      <c r="AE26" s="24">
        <f t="shared" si="35"/>
        <v>10.9</v>
      </c>
      <c r="AF26" s="24">
        <f t="shared" si="36"/>
        <v>5</v>
      </c>
      <c r="AG26" s="24">
        <f t="shared" si="37"/>
        <v>11.1</v>
      </c>
      <c r="AH26" s="24">
        <f t="shared" si="38"/>
        <v>5</v>
      </c>
      <c r="AI26" s="24">
        <f t="shared" si="39"/>
        <v>45.35</v>
      </c>
      <c r="AJ26" s="24">
        <f t="shared" si="40"/>
        <v>6</v>
      </c>
    </row>
    <row r="27" spans="1:37" ht="18" thickBot="1" x14ac:dyDescent="0.4">
      <c r="A27" s="52">
        <v>15</v>
      </c>
      <c r="B27" s="82" t="s">
        <v>64</v>
      </c>
      <c r="C27" s="80">
        <v>4</v>
      </c>
      <c r="D27" s="47">
        <v>0</v>
      </c>
      <c r="E27" s="48">
        <v>8.3000000000000007</v>
      </c>
      <c r="F27" s="35">
        <f>C27+E27-D27</f>
        <v>12.3</v>
      </c>
      <c r="G27" s="50">
        <f>VLOOKUP(F27,AA$21:AB$27,2,FALSE)</f>
        <v>5</v>
      </c>
      <c r="H27" s="46">
        <v>2.5</v>
      </c>
      <c r="I27" s="47">
        <v>0</v>
      </c>
      <c r="J27" s="48">
        <v>8.5</v>
      </c>
      <c r="K27" s="35">
        <f>H27+J27-I27</f>
        <v>11</v>
      </c>
      <c r="L27" s="50">
        <f>VLOOKUP(K27,AC$21:AD$27,2,FALSE)</f>
        <v>6</v>
      </c>
      <c r="M27" s="46">
        <v>3.5</v>
      </c>
      <c r="N27" s="47">
        <v>0</v>
      </c>
      <c r="O27" s="48">
        <v>7.7</v>
      </c>
      <c r="P27" s="35">
        <f t="shared" si="30"/>
        <v>11.2</v>
      </c>
      <c r="Q27" s="36">
        <f>VLOOKUP(P27,AE$21:AF$27,2,FALSE)</f>
        <v>3</v>
      </c>
      <c r="R27" s="80">
        <v>3.5</v>
      </c>
      <c r="S27" s="47">
        <v>0</v>
      </c>
      <c r="T27" s="48">
        <v>7.5</v>
      </c>
      <c r="U27" s="35">
        <f>R27+T27-S27</f>
        <v>11</v>
      </c>
      <c r="V27" s="36">
        <f>VLOOKUP(U27,AG$21:AH$27,2,FALSE)</f>
        <v>6</v>
      </c>
      <c r="W27" s="37">
        <f>F27+K27+P27+U27</f>
        <v>45.5</v>
      </c>
      <c r="X27" s="36">
        <f>VLOOKUP(W27,AI$21:AJ$27,2,FALSE)</f>
        <v>5</v>
      </c>
      <c r="Z27" s="24">
        <v>7</v>
      </c>
      <c r="AA27" s="24">
        <f t="shared" si="31"/>
        <v>11.4</v>
      </c>
      <c r="AB27" s="24">
        <f t="shared" si="32"/>
        <v>7</v>
      </c>
      <c r="AC27" s="24">
        <f t="shared" si="33"/>
        <v>10.4</v>
      </c>
      <c r="AD27" s="24">
        <f t="shared" si="34"/>
        <v>7</v>
      </c>
      <c r="AE27" s="24">
        <f t="shared" si="35"/>
        <v>10.6</v>
      </c>
      <c r="AF27" s="24">
        <f t="shared" si="36"/>
        <v>6</v>
      </c>
      <c r="AG27" s="24">
        <f t="shared" si="37"/>
        <v>11</v>
      </c>
      <c r="AH27" s="24">
        <f t="shared" si="38"/>
        <v>6</v>
      </c>
      <c r="AI27" s="24">
        <f t="shared" si="39"/>
        <v>44.800000000000004</v>
      </c>
      <c r="AJ27" s="24">
        <f t="shared" si="40"/>
        <v>7</v>
      </c>
    </row>
    <row r="28" spans="1:37" ht="21" x14ac:dyDescent="0.5">
      <c r="A28" s="22"/>
      <c r="B28" s="23"/>
      <c r="C28" s="14"/>
      <c r="D28" s="15"/>
      <c r="E28" s="16"/>
      <c r="F28" s="17"/>
      <c r="G28" s="18"/>
      <c r="H28" s="14"/>
      <c r="I28" s="15"/>
      <c r="J28" s="16"/>
      <c r="K28" s="17"/>
      <c r="L28" s="18"/>
      <c r="M28" s="14"/>
      <c r="N28" s="15"/>
      <c r="O28" s="16"/>
      <c r="P28" s="17"/>
      <c r="Q28" s="18"/>
      <c r="R28" s="14"/>
      <c r="S28" s="15"/>
      <c r="T28" s="16"/>
      <c r="U28" s="17"/>
      <c r="V28" s="18"/>
      <c r="W28" s="17"/>
      <c r="X28" s="18"/>
    </row>
  </sheetData>
  <mergeCells count="15">
    <mergeCell ref="F19:G19"/>
    <mergeCell ref="K19:L19"/>
    <mergeCell ref="P19:Q19"/>
    <mergeCell ref="U19:V19"/>
    <mergeCell ref="W19:X19"/>
    <mergeCell ref="F3:G3"/>
    <mergeCell ref="K3:L3"/>
    <mergeCell ref="P3:Q3"/>
    <mergeCell ref="U3:V3"/>
    <mergeCell ref="W3:X3"/>
    <mergeCell ref="F11:G11"/>
    <mergeCell ref="K11:L11"/>
    <mergeCell ref="P11:Q11"/>
    <mergeCell ref="U11:V11"/>
    <mergeCell ref="W11:X11"/>
  </mergeCells>
  <conditionalFormatting sqref="L18:L22 G18:G22 V18:V22 G4:G8 L4:L8 Q4:Q9 V4:V8 X4:X9 G12:G16 L12:L16 Q12:Q22 V12:V16 X12:X22 G26:G27 L27 Q26:Q27 X26:X27 V26:V27">
    <cfRule type="cellIs" dxfId="210" priority="212" stopIfTrue="1" operator="equal">
      <formula>1</formula>
    </cfRule>
    <cfRule type="cellIs" dxfId="209" priority="213" stopIfTrue="1" operator="equal">
      <formula>2</formula>
    </cfRule>
    <cfRule type="cellIs" dxfId="208" priority="214" stopIfTrue="1" operator="equal">
      <formula>3</formula>
    </cfRule>
  </conditionalFormatting>
  <conditionalFormatting sqref="F21:F22 K21:K22 F5:F8 K5:K8 F13:F16 K13:K16 F26:F27 K27">
    <cfRule type="cellIs" dxfId="207" priority="211" operator="equal">
      <formula>0</formula>
    </cfRule>
  </conditionalFormatting>
  <conditionalFormatting sqref="C21:C27 E21:F22 J21:K22 W21:W22 T21:U22 H21:H27 M21:M27 R21:R27 O21:P22 T16 C5:C8 H5:H8 M5:M8 R4:R8 T4:T8 E5:F8 J5:K8 O5:P8 W5:W8 C13:C16 H13:H16 M13:M16 R13:R16 E13:F16 J13:K16 O13:P16 W13:W16 E26:F27 E23:E25 J27:K27 J23:J26 O26:P27 O23:O25 T27:U27 W26:W27 T23:T26">
    <cfRule type="cellIs" dxfId="206" priority="210" operator="equal">
      <formula>0</formula>
    </cfRule>
  </conditionalFormatting>
  <conditionalFormatting sqref="U21:U22 U5:U8 U14:U16 U27">
    <cfRule type="cellIs" dxfId="205" priority="208" operator="equal">
      <formula>0</formula>
    </cfRule>
    <cfRule type="cellIs" priority="209" operator="equal">
      <formula>0</formula>
    </cfRule>
  </conditionalFormatting>
  <conditionalFormatting sqref="G21:G22 L21:L22 Q21:Q22 V21:V22 X21:X22 G5:G8 L5:L8 Q5:Q9 V5:V8 X5:X9 G13:G16 L13:L16 Q13:Q17 V13:V16 X13:X17 G26:G27 L27 Q26:Q27 X26:X27 V26:V27">
    <cfRule type="cellIs" dxfId="204" priority="207" stopIfTrue="1" operator="equal">
      <formula>4</formula>
    </cfRule>
  </conditionalFormatting>
  <conditionalFormatting sqref="D21:D27 I21:I27 S21:S27 N21:N27 D5:D8 I5:I8 N5:N8 S5:S8 D13:D16 I13:I16 N13:N16 S13:S16">
    <cfRule type="cellIs" dxfId="203" priority="206" operator="equal">
      <formula>0</formula>
    </cfRule>
  </conditionalFormatting>
  <conditionalFormatting sqref="R12 T12:T15">
    <cfRule type="cellIs" dxfId="202" priority="205" operator="equal">
      <formula>0</formula>
    </cfRule>
  </conditionalFormatting>
  <conditionalFormatting sqref="U13">
    <cfRule type="cellIs" dxfId="201" priority="203" operator="equal">
      <formula>0</formula>
    </cfRule>
    <cfRule type="cellIs" priority="204" operator="equal">
      <formula>0</formula>
    </cfRule>
  </conditionalFormatting>
  <conditionalFormatting sqref="G23:G25">
    <cfRule type="cellIs" dxfId="200" priority="25" stopIfTrue="1" operator="equal">
      <formula>1</formula>
    </cfRule>
    <cfRule type="cellIs" dxfId="199" priority="26" stopIfTrue="1" operator="equal">
      <formula>2</formula>
    </cfRule>
    <cfRule type="cellIs" dxfId="198" priority="27" stopIfTrue="1" operator="equal">
      <formula>3</formula>
    </cfRule>
  </conditionalFormatting>
  <conditionalFormatting sqref="F23:F25">
    <cfRule type="cellIs" dxfId="197" priority="24" operator="equal">
      <formula>0</formula>
    </cfRule>
  </conditionalFormatting>
  <conditionalFormatting sqref="F23:F25">
    <cfRule type="cellIs" dxfId="196" priority="23" operator="equal">
      <formula>0</formula>
    </cfRule>
  </conditionalFormatting>
  <conditionalFormatting sqref="G23:G25">
    <cfRule type="cellIs" dxfId="195" priority="22" stopIfTrue="1" operator="equal">
      <formula>4</formula>
    </cfRule>
  </conditionalFormatting>
  <conditionalFormatting sqref="L23:L26">
    <cfRule type="cellIs" dxfId="194" priority="19" stopIfTrue="1" operator="equal">
      <formula>1</formula>
    </cfRule>
    <cfRule type="cellIs" dxfId="193" priority="20" stopIfTrue="1" operator="equal">
      <formula>2</formula>
    </cfRule>
    <cfRule type="cellIs" dxfId="192" priority="21" stopIfTrue="1" operator="equal">
      <formula>3</formula>
    </cfRule>
  </conditionalFormatting>
  <conditionalFormatting sqref="K23:K26">
    <cfRule type="cellIs" dxfId="191" priority="18" operator="equal">
      <formula>0</formula>
    </cfRule>
  </conditionalFormatting>
  <conditionalFormatting sqref="K23:K26">
    <cfRule type="cellIs" dxfId="190" priority="17" operator="equal">
      <formula>0</formula>
    </cfRule>
  </conditionalFormatting>
  <conditionalFormatting sqref="L23:L26">
    <cfRule type="cellIs" dxfId="189" priority="16" stopIfTrue="1" operator="equal">
      <formula>4</formula>
    </cfRule>
  </conditionalFormatting>
  <conditionalFormatting sqref="Q23:Q25">
    <cfRule type="cellIs" dxfId="188" priority="13" stopIfTrue="1" operator="equal">
      <formula>1</formula>
    </cfRule>
    <cfRule type="cellIs" dxfId="187" priority="14" stopIfTrue="1" operator="equal">
      <formula>2</formula>
    </cfRule>
    <cfRule type="cellIs" dxfId="186" priority="15" stopIfTrue="1" operator="equal">
      <formula>3</formula>
    </cfRule>
  </conditionalFormatting>
  <conditionalFormatting sqref="P23:P25">
    <cfRule type="cellIs" dxfId="185" priority="12" operator="equal">
      <formula>0</formula>
    </cfRule>
  </conditionalFormatting>
  <conditionalFormatting sqref="Q23:Q25">
    <cfRule type="cellIs" dxfId="184" priority="11" stopIfTrue="1" operator="equal">
      <formula>4</formula>
    </cfRule>
  </conditionalFormatting>
  <conditionalFormatting sqref="V23:V25 X23:X25">
    <cfRule type="cellIs" dxfId="183" priority="8" stopIfTrue="1" operator="equal">
      <formula>1</formula>
    </cfRule>
    <cfRule type="cellIs" dxfId="182" priority="9" stopIfTrue="1" operator="equal">
      <formula>2</formula>
    </cfRule>
    <cfRule type="cellIs" dxfId="181" priority="10" stopIfTrue="1" operator="equal">
      <formula>3</formula>
    </cfRule>
  </conditionalFormatting>
  <conditionalFormatting sqref="W23:W25 U23:U25">
    <cfRule type="cellIs" dxfId="180" priority="7" operator="equal">
      <formula>0</formula>
    </cfRule>
  </conditionalFormatting>
  <conditionalFormatting sqref="U23:U25">
    <cfRule type="cellIs" dxfId="179" priority="5" operator="equal">
      <formula>0</formula>
    </cfRule>
    <cfRule type="cellIs" priority="6" operator="equal">
      <formula>0</formula>
    </cfRule>
  </conditionalFormatting>
  <conditionalFormatting sqref="V23:V25 X23:X25">
    <cfRule type="cellIs" dxfId="178" priority="4" stopIfTrue="1" operator="equal">
      <formula>4</formula>
    </cfRule>
  </conditionalFormatting>
  <conditionalFormatting sqref="U26">
    <cfRule type="cellIs" dxfId="1" priority="3" operator="equal">
      <formula>0</formula>
    </cfRule>
  </conditionalFormatting>
  <conditionalFormatting sqref="U26">
    <cfRule type="cellIs" dxfId="0" priority="1" operator="equal">
      <formula>0</formula>
    </cfRule>
    <cfRule type="cellIs" priority="2" operator="equal">
      <formula>0</formula>
    </cfRule>
  </conditionalFormatting>
  <pageMargins left="0.7" right="0.7" top="0.75" bottom="0.75" header="0.3" footer="0.3"/>
  <pageSetup paperSize="9" scale="33" orientation="portrait" horizontalDpi="360" verticalDpi="360" r:id="rId1"/>
  <headerFooter>
    <oddHeader>&amp;CSSoG Club Championship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3"/>
  <sheetViews>
    <sheetView tabSelected="1" zoomScale="72" zoomScaleNormal="72" zoomScalePageLayoutView="60" workbookViewId="0">
      <selection activeCell="R20" sqref="R20"/>
    </sheetView>
  </sheetViews>
  <sheetFormatPr defaultRowHeight="14.5" x14ac:dyDescent="0.35"/>
  <cols>
    <col min="1" max="1" width="9.54296875" bestFit="1" customWidth="1"/>
    <col min="2" max="2" width="31.81640625" customWidth="1"/>
    <col min="3" max="3" width="11.7265625" customWidth="1"/>
    <col min="4" max="4" width="8.7265625" customWidth="1"/>
    <col min="5" max="6" width="11.7265625" customWidth="1"/>
    <col min="7" max="7" width="6.54296875" customWidth="1"/>
    <col min="8" max="8" width="11.7265625" customWidth="1"/>
    <col min="9" max="9" width="8.7265625" customWidth="1"/>
    <col min="10" max="11" width="11.7265625" customWidth="1"/>
    <col min="12" max="12" width="6.54296875" customWidth="1"/>
    <col min="13" max="13" width="11.7265625" customWidth="1"/>
    <col min="14" max="14" width="8.7265625" customWidth="1"/>
    <col min="15" max="16" width="11.7265625" customWidth="1"/>
    <col min="17" max="17" width="6.1796875" customWidth="1"/>
    <col min="18" max="18" width="11.7265625" customWidth="1"/>
    <col min="19" max="19" width="8.7265625" customWidth="1"/>
    <col min="20" max="21" width="11.7265625" customWidth="1"/>
    <col min="22" max="22" width="5.81640625" customWidth="1"/>
    <col min="23" max="23" width="11.7265625" customWidth="1"/>
    <col min="24" max="24" width="7.26953125" customWidth="1"/>
    <col min="26" max="36" width="8.81640625" hidden="1" customWidth="1"/>
  </cols>
  <sheetData>
    <row r="1" spans="1:36" ht="15" thickBot="1" x14ac:dyDescent="0.4"/>
    <row r="2" spans="1:36" ht="37.5" customHeight="1" thickBot="1" x14ac:dyDescent="0.8">
      <c r="A2" s="53" t="s">
        <v>16</v>
      </c>
      <c r="B2" s="54"/>
      <c r="C2" s="4"/>
      <c r="D2" s="4"/>
      <c r="E2" s="3"/>
      <c r="F2" s="3"/>
      <c r="G2" s="2"/>
      <c r="H2" s="5"/>
      <c r="I2" s="5"/>
      <c r="J2" s="3"/>
      <c r="K2" s="3"/>
      <c r="L2" s="3"/>
      <c r="M2" s="4"/>
      <c r="N2" s="4"/>
      <c r="O2" s="5" t="s">
        <v>0</v>
      </c>
      <c r="P2" s="3"/>
      <c r="Q2" s="2"/>
      <c r="R2" s="5"/>
      <c r="S2" s="5"/>
      <c r="T2" s="3"/>
      <c r="U2" s="3"/>
      <c r="V2" s="3"/>
      <c r="W2" s="3"/>
      <c r="X2" s="6"/>
    </row>
    <row r="3" spans="1:36" ht="18.5" thickBot="1" x14ac:dyDescent="0.4">
      <c r="A3" s="7" t="s">
        <v>1</v>
      </c>
      <c r="B3" s="85" t="s">
        <v>2</v>
      </c>
      <c r="C3" s="9" t="s">
        <v>3</v>
      </c>
      <c r="D3" s="10"/>
      <c r="E3" s="10"/>
      <c r="F3" s="102"/>
      <c r="G3" s="103"/>
      <c r="H3" s="9" t="s">
        <v>4</v>
      </c>
      <c r="I3" s="10"/>
      <c r="J3" s="10"/>
      <c r="K3" s="102"/>
      <c r="L3" s="103"/>
      <c r="M3" s="9" t="s">
        <v>5</v>
      </c>
      <c r="N3" s="10"/>
      <c r="O3" s="10"/>
      <c r="P3" s="102"/>
      <c r="Q3" s="103"/>
      <c r="R3" s="9" t="s">
        <v>6</v>
      </c>
      <c r="S3" s="10"/>
      <c r="T3" s="10"/>
      <c r="U3" s="102"/>
      <c r="V3" s="103"/>
      <c r="W3" s="104" t="s">
        <v>7</v>
      </c>
      <c r="X3" s="105"/>
      <c r="Z3" s="28"/>
      <c r="AA3" s="28" t="s">
        <v>3</v>
      </c>
      <c r="AB3" s="28"/>
      <c r="AC3" s="29" t="s">
        <v>4</v>
      </c>
      <c r="AD3" s="29"/>
      <c r="AE3" s="28" t="s">
        <v>5</v>
      </c>
      <c r="AF3" s="28"/>
      <c r="AG3" s="29" t="s">
        <v>6</v>
      </c>
      <c r="AH3" s="29"/>
      <c r="AI3" s="29" t="s">
        <v>7</v>
      </c>
      <c r="AJ3" s="29"/>
    </row>
    <row r="4" spans="1:36" ht="18.5" thickBot="1" x14ac:dyDescent="0.4">
      <c r="A4" s="25"/>
      <c r="B4" s="51"/>
      <c r="C4" s="76" t="s">
        <v>8</v>
      </c>
      <c r="D4" s="69" t="s">
        <v>12</v>
      </c>
      <c r="E4" s="70" t="s">
        <v>9</v>
      </c>
      <c r="F4" s="71" t="s">
        <v>10</v>
      </c>
      <c r="G4" s="72" t="s">
        <v>11</v>
      </c>
      <c r="H4" s="76" t="s">
        <v>8</v>
      </c>
      <c r="I4" s="69" t="s">
        <v>12</v>
      </c>
      <c r="J4" s="70" t="s">
        <v>9</v>
      </c>
      <c r="K4" s="71" t="s">
        <v>10</v>
      </c>
      <c r="L4" s="72" t="s">
        <v>11</v>
      </c>
      <c r="M4" s="76" t="s">
        <v>8</v>
      </c>
      <c r="N4" s="69" t="s">
        <v>12</v>
      </c>
      <c r="O4" s="70" t="s">
        <v>9</v>
      </c>
      <c r="P4" s="71" t="s">
        <v>10</v>
      </c>
      <c r="Q4" s="72" t="s">
        <v>11</v>
      </c>
      <c r="R4" s="76" t="s">
        <v>8</v>
      </c>
      <c r="S4" s="69" t="s">
        <v>12</v>
      </c>
      <c r="T4" s="70" t="s">
        <v>9</v>
      </c>
      <c r="U4" s="71" t="s">
        <v>10</v>
      </c>
      <c r="V4" s="72" t="s">
        <v>11</v>
      </c>
      <c r="W4" s="77" t="s">
        <v>10</v>
      </c>
      <c r="X4" s="72" t="s">
        <v>11</v>
      </c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ht="17.5" x14ac:dyDescent="0.35">
      <c r="A5" s="86">
        <v>22</v>
      </c>
      <c r="B5" s="83" t="s">
        <v>39</v>
      </c>
      <c r="C5" s="56">
        <v>2.8</v>
      </c>
      <c r="D5" s="73">
        <v>0</v>
      </c>
      <c r="E5" s="74">
        <v>9.0500000000000007</v>
      </c>
      <c r="F5" s="32">
        <f>C5+E5-D5</f>
        <v>11.850000000000001</v>
      </c>
      <c r="G5" s="75">
        <f t="shared" ref="G5:G12" si="0">VLOOKUP(F5,AA$5:AB$12,2,FALSE)</f>
        <v>2</v>
      </c>
      <c r="H5" s="56">
        <v>1.9</v>
      </c>
      <c r="I5" s="73">
        <v>0</v>
      </c>
      <c r="J5" s="74">
        <v>7.65</v>
      </c>
      <c r="K5" s="32">
        <f>H5+J5-I5</f>
        <v>9.5500000000000007</v>
      </c>
      <c r="L5" s="75">
        <f t="shared" ref="L5:L12" si="1">VLOOKUP(K5,AC$5:AD$12,2,FALSE)</f>
        <v>4</v>
      </c>
      <c r="M5" s="56">
        <v>2.2999999999999998</v>
      </c>
      <c r="N5" s="73">
        <v>0</v>
      </c>
      <c r="O5" s="74">
        <v>8.25</v>
      </c>
      <c r="P5" s="32">
        <f>M5+O5-N5</f>
        <v>10.55</v>
      </c>
      <c r="Q5" s="75">
        <f t="shared" ref="Q5:Q12" si="2">VLOOKUP(P5,AE$5:AF$12,2,FALSE)</f>
        <v>6</v>
      </c>
      <c r="R5" s="56">
        <v>3.1</v>
      </c>
      <c r="S5" s="73">
        <v>0</v>
      </c>
      <c r="T5" s="74">
        <v>8.5</v>
      </c>
      <c r="U5" s="32">
        <f>R5+T5-S5</f>
        <v>11.6</v>
      </c>
      <c r="V5" s="75">
        <f t="shared" ref="V5:V12" si="3">VLOOKUP(U5,AG$5:AH$12,2,FALSE)</f>
        <v>1</v>
      </c>
      <c r="W5" s="34">
        <f>F5+K5+P5+U5</f>
        <v>43.550000000000004</v>
      </c>
      <c r="X5" s="33">
        <f t="shared" ref="X5:X12" si="4">VLOOKUP(W5,AI$5:AJ$12,2,FALSE)</f>
        <v>6</v>
      </c>
      <c r="Z5" s="24">
        <v>1</v>
      </c>
      <c r="AA5" s="24">
        <f>LARGE(F$5:F$12,$Z5)</f>
        <v>11.899999999999999</v>
      </c>
      <c r="AB5" s="24">
        <f>IF(AA5=AA4,AB4,AB4+1)</f>
        <v>1</v>
      </c>
      <c r="AC5" s="24">
        <f>LARGE(K$5:K$12,$Z5)</f>
        <v>11</v>
      </c>
      <c r="AD5" s="24">
        <f>IF(AC5=AC4,AD4,AD4+1)</f>
        <v>1</v>
      </c>
      <c r="AE5" s="24">
        <f>LARGE(P$5:P$12,$Z5)</f>
        <v>11.75</v>
      </c>
      <c r="AF5" s="24">
        <f>IF(AE5=AE4,AF4,AF4+1)</f>
        <v>1</v>
      </c>
      <c r="AG5" s="24">
        <f>LARGE(U$5:U$12,$Z5)</f>
        <v>11.6</v>
      </c>
      <c r="AH5" s="24">
        <f>IF(AG5=AG4,AH4,AH4+1)</f>
        <v>1</v>
      </c>
      <c r="AI5" s="24">
        <f>LARGE(W$5:W$12,$Z5)</f>
        <v>45.35</v>
      </c>
      <c r="AJ5" s="24">
        <f>IF(AI5=AI4,AJ4,AJ4+1)</f>
        <v>1</v>
      </c>
    </row>
    <row r="6" spans="1:36" ht="17.5" x14ac:dyDescent="0.35">
      <c r="A6" s="86">
        <v>23</v>
      </c>
      <c r="B6" s="83" t="s">
        <v>40</v>
      </c>
      <c r="C6" s="45">
        <v>2.8</v>
      </c>
      <c r="D6" s="43">
        <v>0</v>
      </c>
      <c r="E6" s="44">
        <v>9.1</v>
      </c>
      <c r="F6" s="11">
        <f t="shared" ref="F6:F12" si="5">C6+E6-D6</f>
        <v>11.899999999999999</v>
      </c>
      <c r="G6" s="49">
        <f t="shared" si="0"/>
        <v>1</v>
      </c>
      <c r="H6" s="45">
        <v>2.9</v>
      </c>
      <c r="I6" s="43">
        <v>0</v>
      </c>
      <c r="J6" s="44">
        <v>8.1</v>
      </c>
      <c r="K6" s="11">
        <f t="shared" ref="K6:K12" si="6">H6+J6-I6</f>
        <v>11</v>
      </c>
      <c r="L6" s="49">
        <f t="shared" si="1"/>
        <v>1</v>
      </c>
      <c r="M6" s="45">
        <v>2.9</v>
      </c>
      <c r="N6" s="43">
        <v>0</v>
      </c>
      <c r="O6" s="44">
        <v>7.1</v>
      </c>
      <c r="P6" s="11">
        <f t="shared" ref="P6:P12" si="7">M6+O6-N6</f>
        <v>10</v>
      </c>
      <c r="Q6" s="49">
        <f t="shared" si="2"/>
        <v>7</v>
      </c>
      <c r="R6" s="45">
        <v>3.1</v>
      </c>
      <c r="S6" s="43">
        <v>0</v>
      </c>
      <c r="T6" s="44">
        <v>8.4499999999999993</v>
      </c>
      <c r="U6" s="11">
        <f t="shared" ref="U6:U12" si="8">R6+T6-S6</f>
        <v>11.549999999999999</v>
      </c>
      <c r="V6" s="49">
        <f t="shared" si="3"/>
        <v>2</v>
      </c>
      <c r="W6" s="13">
        <f t="shared" ref="W6:W12" si="9">F6+K6+P6+U6</f>
        <v>44.449999999999996</v>
      </c>
      <c r="X6" s="12">
        <f t="shared" si="4"/>
        <v>4</v>
      </c>
      <c r="Z6" s="24">
        <v>2</v>
      </c>
      <c r="AA6" s="24">
        <f t="shared" ref="AA6:AA12" si="10">LARGE(F$5:F$12,$Z6)</f>
        <v>11.850000000000001</v>
      </c>
      <c r="AB6" s="24">
        <f t="shared" ref="AB6:AB12" si="11">IF(AA6=AA5,AB5,AB5+1)</f>
        <v>2</v>
      </c>
      <c r="AC6" s="24">
        <f t="shared" ref="AC6:AC12" si="12">LARGE(K$5:K$12,$Z6)</f>
        <v>10.950000000000001</v>
      </c>
      <c r="AD6" s="24">
        <f t="shared" ref="AD6:AD12" si="13">IF(AC6=AC5,AD5,AD5+1)</f>
        <v>2</v>
      </c>
      <c r="AE6" s="24">
        <f t="shared" ref="AE6:AE12" si="14">LARGE(P$5:P$12,$Z6)</f>
        <v>11.45</v>
      </c>
      <c r="AF6" s="24">
        <f t="shared" ref="AF6:AF12" si="15">IF(AE6=AE5,AF5,AF5+1)</f>
        <v>2</v>
      </c>
      <c r="AG6" s="24">
        <f t="shared" ref="AG6:AG12" si="16">LARGE(U$5:U$12,$Z6)</f>
        <v>11.549999999999999</v>
      </c>
      <c r="AH6" s="24">
        <f t="shared" ref="AH6:AH12" si="17">IF(AG6=AG5,AH5,AH5+1)</f>
        <v>2</v>
      </c>
      <c r="AI6" s="24">
        <f t="shared" ref="AI6:AI12" si="18">LARGE(W$5:W$12,$Z6)</f>
        <v>45.25</v>
      </c>
      <c r="AJ6" s="24">
        <f t="shared" ref="AJ6:AJ12" si="19">IF(AI6=AI5,AJ5,AJ5+1)</f>
        <v>2</v>
      </c>
    </row>
    <row r="7" spans="1:36" ht="17.5" x14ac:dyDescent="0.35">
      <c r="A7" s="86">
        <v>24</v>
      </c>
      <c r="B7" s="83" t="s">
        <v>41</v>
      </c>
      <c r="C7" s="45">
        <v>2.8</v>
      </c>
      <c r="D7" s="43">
        <v>0</v>
      </c>
      <c r="E7" s="44">
        <v>9.0500000000000007</v>
      </c>
      <c r="F7" s="11">
        <f t="shared" si="5"/>
        <v>11.850000000000001</v>
      </c>
      <c r="G7" s="49">
        <f t="shared" si="0"/>
        <v>2</v>
      </c>
      <c r="H7" s="45">
        <v>2.9</v>
      </c>
      <c r="I7" s="43">
        <v>0</v>
      </c>
      <c r="J7" s="44">
        <v>7.8</v>
      </c>
      <c r="K7" s="11">
        <f t="shared" si="6"/>
        <v>10.7</v>
      </c>
      <c r="L7" s="49">
        <f t="shared" si="1"/>
        <v>3</v>
      </c>
      <c r="M7" s="45">
        <v>3.3</v>
      </c>
      <c r="N7" s="43">
        <v>0</v>
      </c>
      <c r="O7" s="44">
        <v>8</v>
      </c>
      <c r="P7" s="11">
        <f t="shared" si="7"/>
        <v>11.3</v>
      </c>
      <c r="Q7" s="49">
        <f t="shared" si="2"/>
        <v>3</v>
      </c>
      <c r="R7" s="45">
        <v>3.1</v>
      </c>
      <c r="S7" s="43">
        <v>0</v>
      </c>
      <c r="T7" s="44">
        <v>8.4</v>
      </c>
      <c r="U7" s="11">
        <f t="shared" si="8"/>
        <v>11.5</v>
      </c>
      <c r="V7" s="49">
        <f t="shared" si="3"/>
        <v>3</v>
      </c>
      <c r="W7" s="13">
        <f t="shared" si="9"/>
        <v>45.35</v>
      </c>
      <c r="X7" s="12">
        <f t="shared" si="4"/>
        <v>1</v>
      </c>
      <c r="Z7" s="24">
        <v>3</v>
      </c>
      <c r="AA7" s="24">
        <f t="shared" si="10"/>
        <v>11.850000000000001</v>
      </c>
      <c r="AB7" s="24">
        <f t="shared" si="11"/>
        <v>2</v>
      </c>
      <c r="AC7" s="24">
        <f t="shared" si="12"/>
        <v>10.950000000000001</v>
      </c>
      <c r="AD7" s="24">
        <f t="shared" si="13"/>
        <v>2</v>
      </c>
      <c r="AE7" s="24">
        <f t="shared" si="14"/>
        <v>11.3</v>
      </c>
      <c r="AF7" s="24">
        <f t="shared" si="15"/>
        <v>3</v>
      </c>
      <c r="AG7" s="24">
        <f t="shared" si="16"/>
        <v>11.5</v>
      </c>
      <c r="AH7" s="24">
        <f t="shared" si="17"/>
        <v>3</v>
      </c>
      <c r="AI7" s="24">
        <f t="shared" si="18"/>
        <v>44.8</v>
      </c>
      <c r="AJ7" s="24">
        <f t="shared" si="19"/>
        <v>3</v>
      </c>
    </row>
    <row r="8" spans="1:36" ht="17.5" x14ac:dyDescent="0.35">
      <c r="A8" s="86">
        <v>25</v>
      </c>
      <c r="B8" s="83" t="s">
        <v>65</v>
      </c>
      <c r="C8" s="45">
        <v>2.8</v>
      </c>
      <c r="D8" s="43">
        <v>0</v>
      </c>
      <c r="E8" s="44">
        <v>8.75</v>
      </c>
      <c r="F8" s="11">
        <f t="shared" ref="F8" si="20">C8+E8-D8</f>
        <v>11.55</v>
      </c>
      <c r="G8" s="49">
        <f t="shared" si="0"/>
        <v>4</v>
      </c>
      <c r="H8" s="45">
        <v>2.9</v>
      </c>
      <c r="I8" s="43">
        <v>0</v>
      </c>
      <c r="J8" s="44">
        <v>8.0500000000000007</v>
      </c>
      <c r="K8" s="11">
        <f t="shared" ref="K8" si="21">H8+J8-I8</f>
        <v>10.950000000000001</v>
      </c>
      <c r="L8" s="49">
        <f t="shared" si="1"/>
        <v>2</v>
      </c>
      <c r="M8" s="45">
        <v>3.3</v>
      </c>
      <c r="N8" s="43">
        <v>0</v>
      </c>
      <c r="O8" s="44">
        <v>7.6</v>
      </c>
      <c r="P8" s="11">
        <f t="shared" ref="P8" si="22">M8+O8-N8</f>
        <v>10.899999999999999</v>
      </c>
      <c r="Q8" s="49">
        <f t="shared" si="2"/>
        <v>5</v>
      </c>
      <c r="R8" s="45">
        <v>2.9</v>
      </c>
      <c r="S8" s="43">
        <v>0</v>
      </c>
      <c r="T8" s="44">
        <v>8.5</v>
      </c>
      <c r="U8" s="11">
        <f t="shared" ref="U8" si="23">R8+T8-S8</f>
        <v>11.4</v>
      </c>
      <c r="V8" s="49">
        <f t="shared" si="3"/>
        <v>4</v>
      </c>
      <c r="W8" s="13">
        <f t="shared" ref="W8" si="24">F8+K8+P8+U8</f>
        <v>44.8</v>
      </c>
      <c r="X8" s="12">
        <f t="shared" si="4"/>
        <v>3</v>
      </c>
      <c r="Z8" s="24">
        <v>4</v>
      </c>
      <c r="AA8" s="24">
        <f t="shared" si="10"/>
        <v>11.7</v>
      </c>
      <c r="AB8" s="24">
        <f t="shared" si="11"/>
        <v>3</v>
      </c>
      <c r="AC8" s="24">
        <f t="shared" si="12"/>
        <v>10.7</v>
      </c>
      <c r="AD8" s="24">
        <f t="shared" si="13"/>
        <v>3</v>
      </c>
      <c r="AE8" s="24">
        <f t="shared" si="14"/>
        <v>11.25</v>
      </c>
      <c r="AF8" s="24">
        <f t="shared" si="15"/>
        <v>4</v>
      </c>
      <c r="AG8" s="24">
        <f t="shared" si="16"/>
        <v>11.4</v>
      </c>
      <c r="AH8" s="24">
        <f t="shared" si="17"/>
        <v>4</v>
      </c>
      <c r="AI8" s="24">
        <f t="shared" si="18"/>
        <v>44.449999999999996</v>
      </c>
      <c r="AJ8" s="24">
        <f t="shared" si="19"/>
        <v>4</v>
      </c>
    </row>
    <row r="9" spans="1:36" ht="17.5" x14ac:dyDescent="0.35">
      <c r="A9" s="86">
        <v>26</v>
      </c>
      <c r="B9" s="83" t="s">
        <v>42</v>
      </c>
      <c r="C9" s="45">
        <v>2.8</v>
      </c>
      <c r="D9" s="43">
        <v>0</v>
      </c>
      <c r="E9" s="44">
        <v>8.9</v>
      </c>
      <c r="F9" s="11">
        <f t="shared" si="5"/>
        <v>11.7</v>
      </c>
      <c r="G9" s="49">
        <f t="shared" si="0"/>
        <v>3</v>
      </c>
      <c r="H9" s="45">
        <v>2.9</v>
      </c>
      <c r="I9" s="43">
        <v>0</v>
      </c>
      <c r="J9" s="44">
        <v>8.0500000000000007</v>
      </c>
      <c r="K9" s="11">
        <f t="shared" si="6"/>
        <v>10.950000000000001</v>
      </c>
      <c r="L9" s="49">
        <f t="shared" si="1"/>
        <v>2</v>
      </c>
      <c r="M9" s="45">
        <v>3.3</v>
      </c>
      <c r="N9" s="43">
        <v>0</v>
      </c>
      <c r="O9" s="44">
        <v>7.95</v>
      </c>
      <c r="P9" s="11">
        <f t="shared" si="7"/>
        <v>11.25</v>
      </c>
      <c r="Q9" s="49">
        <f t="shared" si="2"/>
        <v>4</v>
      </c>
      <c r="R9" s="45">
        <v>3.2</v>
      </c>
      <c r="S9" s="43">
        <v>0</v>
      </c>
      <c r="T9" s="44">
        <v>8.15</v>
      </c>
      <c r="U9" s="11">
        <f t="shared" si="8"/>
        <v>11.350000000000001</v>
      </c>
      <c r="V9" s="49">
        <f t="shared" si="3"/>
        <v>5</v>
      </c>
      <c r="W9" s="13">
        <f t="shared" si="9"/>
        <v>45.25</v>
      </c>
      <c r="X9" s="12">
        <f t="shared" si="4"/>
        <v>2</v>
      </c>
      <c r="Z9" s="24">
        <v>5</v>
      </c>
      <c r="AA9" s="24">
        <f t="shared" si="10"/>
        <v>11.55</v>
      </c>
      <c r="AB9" s="24">
        <f t="shared" si="11"/>
        <v>4</v>
      </c>
      <c r="AC9" s="24">
        <f t="shared" si="12"/>
        <v>9.5500000000000007</v>
      </c>
      <c r="AD9" s="24">
        <f t="shared" si="13"/>
        <v>4</v>
      </c>
      <c r="AE9" s="24">
        <f t="shared" si="14"/>
        <v>10.899999999999999</v>
      </c>
      <c r="AF9" s="24">
        <f t="shared" si="15"/>
        <v>5</v>
      </c>
      <c r="AG9" s="24">
        <f t="shared" si="16"/>
        <v>11.350000000000001</v>
      </c>
      <c r="AH9" s="24">
        <f t="shared" si="17"/>
        <v>5</v>
      </c>
      <c r="AI9" s="24">
        <f t="shared" si="18"/>
        <v>43.75</v>
      </c>
      <c r="AJ9" s="24">
        <f t="shared" si="19"/>
        <v>5</v>
      </c>
    </row>
    <row r="10" spans="1:36" ht="17.5" x14ac:dyDescent="0.35">
      <c r="A10" s="86">
        <v>27</v>
      </c>
      <c r="B10" s="83" t="s">
        <v>43</v>
      </c>
      <c r="C10" s="45">
        <v>2.8</v>
      </c>
      <c r="D10" s="43">
        <v>0</v>
      </c>
      <c r="E10" s="44">
        <v>8.65</v>
      </c>
      <c r="F10" s="11">
        <f t="shared" si="5"/>
        <v>11.45</v>
      </c>
      <c r="G10" s="49">
        <f t="shared" si="0"/>
        <v>5</v>
      </c>
      <c r="H10" s="45">
        <v>1.9</v>
      </c>
      <c r="I10" s="43">
        <v>0</v>
      </c>
      <c r="J10" s="44">
        <v>7.55</v>
      </c>
      <c r="K10" s="11">
        <f t="shared" si="6"/>
        <v>9.4499999999999993</v>
      </c>
      <c r="L10" s="49">
        <f t="shared" si="1"/>
        <v>6</v>
      </c>
      <c r="M10" s="45">
        <v>3.3</v>
      </c>
      <c r="N10" s="43">
        <v>0</v>
      </c>
      <c r="O10" s="44">
        <v>8.4499999999999993</v>
      </c>
      <c r="P10" s="11">
        <f t="shared" si="7"/>
        <v>11.75</v>
      </c>
      <c r="Q10" s="49">
        <f t="shared" si="2"/>
        <v>1</v>
      </c>
      <c r="R10" s="45">
        <v>3</v>
      </c>
      <c r="S10" s="43">
        <v>0</v>
      </c>
      <c r="T10" s="44">
        <v>8.1</v>
      </c>
      <c r="U10" s="11">
        <f t="shared" si="8"/>
        <v>11.1</v>
      </c>
      <c r="V10" s="49">
        <f t="shared" si="3"/>
        <v>7</v>
      </c>
      <c r="W10" s="13">
        <f t="shared" si="9"/>
        <v>43.75</v>
      </c>
      <c r="X10" s="12">
        <f t="shared" si="4"/>
        <v>5</v>
      </c>
      <c r="Z10" s="24">
        <v>6</v>
      </c>
      <c r="AA10" s="24">
        <f t="shared" si="10"/>
        <v>11.45</v>
      </c>
      <c r="AB10" s="24">
        <f t="shared" si="11"/>
        <v>5</v>
      </c>
      <c r="AC10" s="24">
        <f t="shared" si="12"/>
        <v>9.5</v>
      </c>
      <c r="AD10" s="24">
        <f t="shared" si="13"/>
        <v>5</v>
      </c>
      <c r="AE10" s="24">
        <f t="shared" si="14"/>
        <v>10.55</v>
      </c>
      <c r="AF10" s="24">
        <f t="shared" si="15"/>
        <v>6</v>
      </c>
      <c r="AG10" s="24">
        <f t="shared" si="16"/>
        <v>11.2</v>
      </c>
      <c r="AH10" s="24">
        <f t="shared" si="17"/>
        <v>6</v>
      </c>
      <c r="AI10" s="24">
        <f t="shared" si="18"/>
        <v>43.550000000000004</v>
      </c>
      <c r="AJ10" s="24">
        <f t="shared" si="19"/>
        <v>6</v>
      </c>
    </row>
    <row r="11" spans="1:36" ht="17.5" x14ac:dyDescent="0.35">
      <c r="A11" s="86">
        <v>28</v>
      </c>
      <c r="B11" s="83" t="s">
        <v>24</v>
      </c>
      <c r="C11" s="45">
        <v>2.8</v>
      </c>
      <c r="D11" s="43">
        <v>0</v>
      </c>
      <c r="E11" s="44">
        <v>8.35</v>
      </c>
      <c r="F11" s="11">
        <f t="shared" si="5"/>
        <v>11.149999999999999</v>
      </c>
      <c r="G11" s="49">
        <f t="shared" si="0"/>
        <v>7</v>
      </c>
      <c r="H11" s="45">
        <v>1.9</v>
      </c>
      <c r="I11" s="43">
        <v>0</v>
      </c>
      <c r="J11" s="44">
        <v>7.6</v>
      </c>
      <c r="K11" s="11">
        <f t="shared" si="6"/>
        <v>9.5</v>
      </c>
      <c r="L11" s="49">
        <f t="shared" si="1"/>
        <v>5</v>
      </c>
      <c r="M11" s="45">
        <v>3.3</v>
      </c>
      <c r="N11" s="43">
        <v>0</v>
      </c>
      <c r="O11" s="44">
        <v>8.15</v>
      </c>
      <c r="P11" s="11">
        <f t="shared" si="7"/>
        <v>11.45</v>
      </c>
      <c r="Q11" s="49">
        <f t="shared" si="2"/>
        <v>2</v>
      </c>
      <c r="R11" s="45">
        <v>2.4</v>
      </c>
      <c r="S11" s="43">
        <v>0</v>
      </c>
      <c r="T11" s="44">
        <v>8.15</v>
      </c>
      <c r="U11" s="11">
        <f t="shared" si="8"/>
        <v>10.55</v>
      </c>
      <c r="V11" s="49">
        <f t="shared" si="3"/>
        <v>8</v>
      </c>
      <c r="W11" s="13">
        <f t="shared" si="9"/>
        <v>42.649999999999991</v>
      </c>
      <c r="X11" s="12">
        <f t="shared" si="4"/>
        <v>7</v>
      </c>
      <c r="Z11" s="24">
        <v>7</v>
      </c>
      <c r="AA11" s="24">
        <f t="shared" si="10"/>
        <v>11.3</v>
      </c>
      <c r="AB11" s="24">
        <f t="shared" si="11"/>
        <v>6</v>
      </c>
      <c r="AC11" s="24">
        <f t="shared" si="12"/>
        <v>9.4499999999999993</v>
      </c>
      <c r="AD11" s="24">
        <f t="shared" si="13"/>
        <v>6</v>
      </c>
      <c r="AE11" s="24">
        <f t="shared" si="14"/>
        <v>10</v>
      </c>
      <c r="AF11" s="24">
        <f t="shared" si="15"/>
        <v>7</v>
      </c>
      <c r="AG11" s="24">
        <f t="shared" si="16"/>
        <v>11.1</v>
      </c>
      <c r="AH11" s="24">
        <f t="shared" si="17"/>
        <v>7</v>
      </c>
      <c r="AI11" s="24">
        <f t="shared" si="18"/>
        <v>42.649999999999991</v>
      </c>
      <c r="AJ11" s="24">
        <f t="shared" si="19"/>
        <v>7</v>
      </c>
    </row>
    <row r="12" spans="1:36" ht="18" thickBot="1" x14ac:dyDescent="0.4">
      <c r="A12" s="52">
        <v>29</v>
      </c>
      <c r="B12" s="84" t="s">
        <v>44</v>
      </c>
      <c r="C12" s="46">
        <v>2.8</v>
      </c>
      <c r="D12" s="47">
        <v>0</v>
      </c>
      <c r="E12" s="48">
        <v>8.5</v>
      </c>
      <c r="F12" s="35">
        <f t="shared" si="5"/>
        <v>11.3</v>
      </c>
      <c r="G12" s="50">
        <f t="shared" si="0"/>
        <v>6</v>
      </c>
      <c r="H12" s="46">
        <v>1.8</v>
      </c>
      <c r="I12" s="47">
        <v>0</v>
      </c>
      <c r="J12" s="48">
        <v>7.05</v>
      </c>
      <c r="K12" s="35">
        <f t="shared" si="6"/>
        <v>8.85</v>
      </c>
      <c r="L12" s="50">
        <f t="shared" si="1"/>
        <v>7</v>
      </c>
      <c r="M12" s="46">
        <v>2.2999999999999998</v>
      </c>
      <c r="N12" s="47">
        <v>0</v>
      </c>
      <c r="O12" s="48">
        <v>6.25</v>
      </c>
      <c r="P12" s="35">
        <f t="shared" si="7"/>
        <v>8.5500000000000007</v>
      </c>
      <c r="Q12" s="50">
        <f t="shared" si="2"/>
        <v>8</v>
      </c>
      <c r="R12" s="46">
        <v>3.1</v>
      </c>
      <c r="S12" s="47">
        <v>0</v>
      </c>
      <c r="T12" s="48">
        <v>8.1</v>
      </c>
      <c r="U12" s="35">
        <f t="shared" si="8"/>
        <v>11.2</v>
      </c>
      <c r="V12" s="50">
        <f t="shared" si="3"/>
        <v>6</v>
      </c>
      <c r="W12" s="37">
        <f t="shared" si="9"/>
        <v>39.9</v>
      </c>
      <c r="X12" s="36">
        <f t="shared" si="4"/>
        <v>8</v>
      </c>
      <c r="Z12" s="24">
        <v>8</v>
      </c>
      <c r="AA12" s="24">
        <f t="shared" si="10"/>
        <v>11.149999999999999</v>
      </c>
      <c r="AB12" s="24">
        <f t="shared" si="11"/>
        <v>7</v>
      </c>
      <c r="AC12" s="24">
        <f t="shared" si="12"/>
        <v>8.85</v>
      </c>
      <c r="AD12" s="24">
        <f t="shared" si="13"/>
        <v>7</v>
      </c>
      <c r="AE12" s="24">
        <f t="shared" si="14"/>
        <v>8.5500000000000007</v>
      </c>
      <c r="AF12" s="24">
        <f t="shared" si="15"/>
        <v>8</v>
      </c>
      <c r="AG12" s="24">
        <f t="shared" si="16"/>
        <v>10.55</v>
      </c>
      <c r="AH12" s="24">
        <f t="shared" si="17"/>
        <v>8</v>
      </c>
      <c r="AI12" s="24">
        <f t="shared" si="18"/>
        <v>39.9</v>
      </c>
      <c r="AJ12" s="24">
        <f t="shared" si="19"/>
        <v>8</v>
      </c>
    </row>
    <row r="13" spans="1:36" ht="18" thickBot="1" x14ac:dyDescent="0.4">
      <c r="A13" s="57"/>
      <c r="B13" s="58"/>
      <c r="C13" s="14"/>
      <c r="D13" s="15"/>
      <c r="E13" s="16"/>
      <c r="F13" s="19"/>
      <c r="G13" s="20"/>
      <c r="H13" s="14"/>
      <c r="I13" s="15"/>
      <c r="J13" s="16"/>
      <c r="K13" s="19"/>
      <c r="L13" s="20"/>
      <c r="M13" s="14"/>
      <c r="N13" s="15"/>
      <c r="O13" s="16"/>
      <c r="P13" s="19"/>
      <c r="Q13" s="18"/>
      <c r="R13" s="14"/>
      <c r="S13" s="15"/>
      <c r="T13" s="16"/>
      <c r="U13" s="17"/>
      <c r="V13" s="18"/>
      <c r="W13" s="17"/>
      <c r="X13" s="59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ht="38" thickBot="1" x14ac:dyDescent="0.8">
      <c r="A14" s="53" t="s">
        <v>22</v>
      </c>
      <c r="B14" s="54"/>
      <c r="C14" s="4"/>
      <c r="D14" s="4"/>
      <c r="E14" s="3"/>
      <c r="F14" s="3"/>
      <c r="G14" s="2"/>
      <c r="H14" s="5"/>
      <c r="I14" s="5"/>
      <c r="J14" s="3"/>
      <c r="K14" s="3"/>
      <c r="L14" s="3"/>
      <c r="M14" s="4"/>
      <c r="N14" s="4"/>
      <c r="O14" s="5" t="s">
        <v>0</v>
      </c>
      <c r="P14" s="3"/>
      <c r="Q14" s="2"/>
      <c r="R14" s="5"/>
      <c r="S14" s="5"/>
      <c r="T14" s="3"/>
      <c r="U14" s="3"/>
      <c r="V14" s="3"/>
      <c r="W14" s="3"/>
      <c r="X14" s="6"/>
    </row>
    <row r="15" spans="1:36" ht="18.5" thickBot="1" x14ac:dyDescent="0.4">
      <c r="A15" s="7" t="s">
        <v>1</v>
      </c>
      <c r="B15" s="85" t="s">
        <v>2</v>
      </c>
      <c r="C15" s="9" t="s">
        <v>3</v>
      </c>
      <c r="D15" s="10"/>
      <c r="E15" s="10"/>
      <c r="F15" s="102"/>
      <c r="G15" s="103"/>
      <c r="H15" s="9" t="s">
        <v>4</v>
      </c>
      <c r="I15" s="10"/>
      <c r="J15" s="10"/>
      <c r="K15" s="102"/>
      <c r="L15" s="103"/>
      <c r="M15" s="9" t="s">
        <v>5</v>
      </c>
      <c r="N15" s="10"/>
      <c r="O15" s="10"/>
      <c r="P15" s="102"/>
      <c r="Q15" s="103"/>
      <c r="R15" s="9" t="s">
        <v>6</v>
      </c>
      <c r="S15" s="10"/>
      <c r="T15" s="10"/>
      <c r="U15" s="102"/>
      <c r="V15" s="103"/>
      <c r="W15" s="104" t="s">
        <v>7</v>
      </c>
      <c r="X15" s="105"/>
      <c r="Z15" s="28"/>
      <c r="AA15" s="28" t="s">
        <v>3</v>
      </c>
      <c r="AB15" s="28"/>
      <c r="AC15" s="29" t="s">
        <v>4</v>
      </c>
      <c r="AD15" s="29"/>
      <c r="AE15" s="28" t="s">
        <v>5</v>
      </c>
      <c r="AF15" s="28"/>
      <c r="AG15" s="29" t="s">
        <v>6</v>
      </c>
      <c r="AH15" s="29"/>
      <c r="AI15" s="29" t="s">
        <v>7</v>
      </c>
      <c r="AJ15" s="29"/>
    </row>
    <row r="16" spans="1:36" ht="18.5" thickBot="1" x14ac:dyDescent="0.4">
      <c r="A16" s="25"/>
      <c r="B16" s="51"/>
      <c r="C16" s="76" t="s">
        <v>8</v>
      </c>
      <c r="D16" s="69" t="s">
        <v>12</v>
      </c>
      <c r="E16" s="70" t="s">
        <v>9</v>
      </c>
      <c r="F16" s="71" t="s">
        <v>10</v>
      </c>
      <c r="G16" s="72" t="s">
        <v>11</v>
      </c>
      <c r="H16" s="76" t="s">
        <v>8</v>
      </c>
      <c r="I16" s="69" t="s">
        <v>12</v>
      </c>
      <c r="J16" s="70" t="s">
        <v>9</v>
      </c>
      <c r="K16" s="71" t="s">
        <v>10</v>
      </c>
      <c r="L16" s="72" t="s">
        <v>11</v>
      </c>
      <c r="M16" s="76" t="s">
        <v>8</v>
      </c>
      <c r="N16" s="69" t="s">
        <v>12</v>
      </c>
      <c r="O16" s="70" t="s">
        <v>9</v>
      </c>
      <c r="P16" s="71" t="s">
        <v>10</v>
      </c>
      <c r="Q16" s="72" t="s">
        <v>11</v>
      </c>
      <c r="R16" s="76" t="s">
        <v>8</v>
      </c>
      <c r="S16" s="69" t="s">
        <v>12</v>
      </c>
      <c r="T16" s="70" t="s">
        <v>9</v>
      </c>
      <c r="U16" s="71" t="s">
        <v>10</v>
      </c>
      <c r="V16" s="72" t="s">
        <v>11</v>
      </c>
      <c r="W16" s="77" t="s">
        <v>10</v>
      </c>
      <c r="X16" s="72" t="s">
        <v>11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8" ht="17.5" x14ac:dyDescent="0.35">
      <c r="A17" s="86">
        <v>35</v>
      </c>
      <c r="B17" s="83" t="s">
        <v>32</v>
      </c>
      <c r="C17" s="56">
        <v>1</v>
      </c>
      <c r="D17" s="73">
        <v>0</v>
      </c>
      <c r="E17" s="74">
        <v>8.8000000000000007</v>
      </c>
      <c r="F17" s="32">
        <f>C17+E17-D17</f>
        <v>9.8000000000000007</v>
      </c>
      <c r="G17" s="75">
        <f>VLOOKUP(F17,AA$17:AB$24,2,FALSE)</f>
        <v>4</v>
      </c>
      <c r="H17" s="56">
        <v>2.7</v>
      </c>
      <c r="I17" s="73">
        <v>0</v>
      </c>
      <c r="J17" s="74">
        <v>5.95</v>
      </c>
      <c r="K17" s="32">
        <f>H17+J17-I17</f>
        <v>8.65</v>
      </c>
      <c r="L17" s="75">
        <f>VLOOKUP(K17,AC$17:AD$24,2,FALSE)</f>
        <v>6</v>
      </c>
      <c r="M17" s="56">
        <v>2.2000000000000002</v>
      </c>
      <c r="N17" s="73">
        <v>0</v>
      </c>
      <c r="O17" s="74">
        <v>7.25</v>
      </c>
      <c r="P17" s="32">
        <f t="shared" ref="P17" si="25">M17+O17-N17</f>
        <v>9.4499999999999993</v>
      </c>
      <c r="Q17" s="75">
        <f>VLOOKUP(P17,AE$17:AF$24,2,FALSE)</f>
        <v>5</v>
      </c>
      <c r="R17" s="56">
        <v>3</v>
      </c>
      <c r="S17" s="73">
        <v>0</v>
      </c>
      <c r="T17" s="74">
        <v>8.25</v>
      </c>
      <c r="U17" s="32">
        <f>R17+T17-S17</f>
        <v>11.25</v>
      </c>
      <c r="V17" s="75">
        <f>VLOOKUP(U17,AG$17:AH$24,2,FALSE)</f>
        <v>2</v>
      </c>
      <c r="W17" s="34">
        <f>F17+K17+P17+U17</f>
        <v>39.150000000000006</v>
      </c>
      <c r="X17" s="33">
        <f>VLOOKUP(W17,AI$17:AJ$24,2,FALSE)</f>
        <v>4</v>
      </c>
      <c r="Z17" s="24">
        <v>1</v>
      </c>
      <c r="AA17" s="24">
        <f>LARGE(F$17:F$24,$Z17)</f>
        <v>10.050000000000001</v>
      </c>
      <c r="AB17" s="24">
        <f>IF(AA17=AA16,AB16,AB16+1)</f>
        <v>1</v>
      </c>
      <c r="AC17" s="24">
        <f>LARGE(K$17:K$24,$Z17)</f>
        <v>10.85</v>
      </c>
      <c r="AD17" s="24">
        <f>IF(AC17=AC16,AD16,AD16+1)</f>
        <v>1</v>
      </c>
      <c r="AE17" s="24">
        <f>LARGE(P$17:P$24,$Z17)</f>
        <v>11.35</v>
      </c>
      <c r="AF17" s="24">
        <f>IF(AE17=AE16,AF16,AF16+1)</f>
        <v>1</v>
      </c>
      <c r="AG17" s="24">
        <f>LARGE(U$17:U$24,$Z17)</f>
        <v>11.35</v>
      </c>
      <c r="AH17" s="24">
        <f>IF(AG17=AG16,AH16,AH16+1)</f>
        <v>1</v>
      </c>
      <c r="AI17" s="24">
        <f>LARGE(W$17:W$24,$Z17)</f>
        <v>43.6</v>
      </c>
      <c r="AJ17" s="24">
        <f>IF(AI17=AI16,AJ16,AJ16+1)</f>
        <v>1</v>
      </c>
    </row>
    <row r="18" spans="1:38" ht="17.5" x14ac:dyDescent="0.35">
      <c r="A18" s="86">
        <v>36</v>
      </c>
      <c r="B18" s="83" t="s">
        <v>33</v>
      </c>
      <c r="C18" s="45">
        <v>1</v>
      </c>
      <c r="D18" s="43">
        <v>0</v>
      </c>
      <c r="E18" s="44">
        <v>9.0500000000000007</v>
      </c>
      <c r="F18" s="11">
        <f t="shared" ref="F18:F24" si="26">C18+E18-D18</f>
        <v>10.050000000000001</v>
      </c>
      <c r="G18" s="49">
        <f t="shared" ref="G18:G24" si="27">VLOOKUP(F18,AA$17:AB$24,2,FALSE)</f>
        <v>1</v>
      </c>
      <c r="H18" s="45">
        <v>2.9</v>
      </c>
      <c r="I18" s="43">
        <v>0</v>
      </c>
      <c r="J18" s="44">
        <v>7.95</v>
      </c>
      <c r="K18" s="11">
        <f t="shared" ref="K18:K24" si="28">H18+J18-I18</f>
        <v>10.85</v>
      </c>
      <c r="L18" s="49">
        <f t="shared" ref="L18:L24" si="29">VLOOKUP(K18,AC$17:AD$24,2,FALSE)</f>
        <v>1</v>
      </c>
      <c r="M18" s="45">
        <v>2.9</v>
      </c>
      <c r="N18" s="43">
        <v>0</v>
      </c>
      <c r="O18" s="44">
        <v>8.4499999999999993</v>
      </c>
      <c r="P18" s="11">
        <f t="shared" ref="P18:P24" si="30">M18+O18-N18</f>
        <v>11.35</v>
      </c>
      <c r="Q18" s="49">
        <f t="shared" ref="Q18:Q24" si="31">VLOOKUP(P18,AE$17:AF$24,2,FALSE)</f>
        <v>1</v>
      </c>
      <c r="R18" s="45">
        <v>2.9</v>
      </c>
      <c r="S18" s="43">
        <v>0</v>
      </c>
      <c r="T18" s="44">
        <v>8.4499999999999993</v>
      </c>
      <c r="U18" s="11">
        <f t="shared" ref="U18:U24" si="32">R18+T18-S18</f>
        <v>11.35</v>
      </c>
      <c r="V18" s="49">
        <f t="shared" ref="V18:V24" si="33">VLOOKUP(U18,AG$17:AH$24,2,FALSE)</f>
        <v>1</v>
      </c>
      <c r="W18" s="13">
        <f t="shared" ref="W18:W24" si="34">F18+K18+P18+U18</f>
        <v>43.6</v>
      </c>
      <c r="X18" s="12">
        <f t="shared" ref="X18:X24" si="35">VLOOKUP(W18,AI$17:AJ$24,2,FALSE)</f>
        <v>1</v>
      </c>
      <c r="Z18" s="24">
        <v>2</v>
      </c>
      <c r="AA18" s="24">
        <f t="shared" ref="AA18:AA24" si="36">LARGE(F$17:F$24,$Z18)</f>
        <v>9.9499999999999993</v>
      </c>
      <c r="AB18" s="24">
        <f t="shared" ref="AB18:AB24" si="37">IF(AA18=AA17,AB17,AB17+1)</f>
        <v>2</v>
      </c>
      <c r="AC18" s="24">
        <f t="shared" ref="AC18:AC24" si="38">LARGE(K$17:K$24,$Z18)</f>
        <v>10.25</v>
      </c>
      <c r="AD18" s="24">
        <f t="shared" ref="AD18:AD24" si="39">IF(AC18=AC17,AD17,AD17+1)</f>
        <v>2</v>
      </c>
      <c r="AE18" s="24">
        <f t="shared" ref="AE18:AE24" si="40">LARGE(P$17:P$24,$Z18)</f>
        <v>10.050000000000001</v>
      </c>
      <c r="AF18" s="24">
        <f t="shared" ref="AF18:AF24" si="41">IF(AE18=AE17,AF17,AF17+1)</f>
        <v>2</v>
      </c>
      <c r="AG18" s="24">
        <f t="shared" ref="AG18:AG24" si="42">LARGE(U$17:U$24,$Z18)</f>
        <v>11.25</v>
      </c>
      <c r="AH18" s="24">
        <f t="shared" ref="AH18:AH24" si="43">IF(AG18=AG17,AH17,AH17+1)</f>
        <v>2</v>
      </c>
      <c r="AI18" s="24">
        <f t="shared" ref="AI18:AI24" si="44">LARGE(W$17:W$24,$Z18)</f>
        <v>40.299999999999997</v>
      </c>
      <c r="AJ18" s="24">
        <f t="shared" ref="AJ18:AJ24" si="45">IF(AI18=AI17,AJ17,AJ17+1)</f>
        <v>2</v>
      </c>
    </row>
    <row r="19" spans="1:38" ht="17.5" x14ac:dyDescent="0.35">
      <c r="A19" s="86">
        <v>38</v>
      </c>
      <c r="B19" s="83" t="s">
        <v>26</v>
      </c>
      <c r="C19" s="45">
        <v>1</v>
      </c>
      <c r="D19" s="43">
        <v>0</v>
      </c>
      <c r="E19" s="44">
        <v>8.8000000000000007</v>
      </c>
      <c r="F19" s="11">
        <f t="shared" si="26"/>
        <v>9.8000000000000007</v>
      </c>
      <c r="G19" s="49">
        <f t="shared" si="27"/>
        <v>4</v>
      </c>
      <c r="H19" s="45">
        <v>2.6</v>
      </c>
      <c r="I19" s="43">
        <v>0</v>
      </c>
      <c r="J19" s="44">
        <v>7.2</v>
      </c>
      <c r="K19" s="11">
        <f t="shared" si="28"/>
        <v>9.8000000000000007</v>
      </c>
      <c r="L19" s="49">
        <f t="shared" si="29"/>
        <v>3</v>
      </c>
      <c r="M19" s="45">
        <v>2.6</v>
      </c>
      <c r="N19" s="43">
        <v>0</v>
      </c>
      <c r="O19" s="44">
        <v>7.1</v>
      </c>
      <c r="P19" s="11">
        <f t="shared" si="30"/>
        <v>9.6999999999999993</v>
      </c>
      <c r="Q19" s="49">
        <f t="shared" si="31"/>
        <v>3</v>
      </c>
      <c r="R19" s="45">
        <v>2.9</v>
      </c>
      <c r="S19" s="43">
        <v>0</v>
      </c>
      <c r="T19" s="44">
        <v>8.1</v>
      </c>
      <c r="U19" s="11">
        <f t="shared" si="32"/>
        <v>11</v>
      </c>
      <c r="V19" s="49">
        <f t="shared" si="33"/>
        <v>4</v>
      </c>
      <c r="W19" s="13">
        <f t="shared" si="34"/>
        <v>40.299999999999997</v>
      </c>
      <c r="X19" s="12">
        <f t="shared" si="35"/>
        <v>2</v>
      </c>
      <c r="Z19" s="24">
        <v>3</v>
      </c>
      <c r="AA19" s="24">
        <f t="shared" si="36"/>
        <v>9.9</v>
      </c>
      <c r="AB19" s="24">
        <f t="shared" si="37"/>
        <v>3</v>
      </c>
      <c r="AC19" s="24">
        <f t="shared" si="38"/>
        <v>9.8000000000000007</v>
      </c>
      <c r="AD19" s="24">
        <f t="shared" si="39"/>
        <v>3</v>
      </c>
      <c r="AE19" s="24">
        <f t="shared" si="40"/>
        <v>10.050000000000001</v>
      </c>
      <c r="AF19" s="24">
        <f t="shared" si="41"/>
        <v>2</v>
      </c>
      <c r="AG19" s="24">
        <f t="shared" si="42"/>
        <v>11.15</v>
      </c>
      <c r="AH19" s="24">
        <f t="shared" si="43"/>
        <v>3</v>
      </c>
      <c r="AI19" s="24">
        <f t="shared" si="44"/>
        <v>40.150000000000006</v>
      </c>
      <c r="AJ19" s="24">
        <f t="shared" si="45"/>
        <v>3</v>
      </c>
    </row>
    <row r="20" spans="1:38" ht="17.5" x14ac:dyDescent="0.35">
      <c r="A20" s="86">
        <v>39</v>
      </c>
      <c r="B20" s="83" t="s">
        <v>27</v>
      </c>
      <c r="C20" s="45">
        <v>1</v>
      </c>
      <c r="D20" s="43">
        <v>0</v>
      </c>
      <c r="E20" s="44">
        <v>8.9</v>
      </c>
      <c r="F20" s="11">
        <f t="shared" si="26"/>
        <v>9.9</v>
      </c>
      <c r="G20" s="49">
        <f t="shared" si="27"/>
        <v>3</v>
      </c>
      <c r="H20" s="45">
        <v>2.2000000000000002</v>
      </c>
      <c r="I20" s="43">
        <v>0</v>
      </c>
      <c r="J20" s="44">
        <v>6.2</v>
      </c>
      <c r="K20" s="11">
        <f t="shared" si="28"/>
        <v>8.4</v>
      </c>
      <c r="L20" s="49">
        <f t="shared" si="29"/>
        <v>7</v>
      </c>
      <c r="M20" s="45">
        <v>2.7</v>
      </c>
      <c r="N20" s="43">
        <v>0</v>
      </c>
      <c r="O20" s="44">
        <v>7.35</v>
      </c>
      <c r="P20" s="11">
        <f t="shared" si="30"/>
        <v>10.050000000000001</v>
      </c>
      <c r="Q20" s="49">
        <f t="shared" si="31"/>
        <v>2</v>
      </c>
      <c r="R20" s="45">
        <v>2.9</v>
      </c>
      <c r="S20" s="43">
        <v>0</v>
      </c>
      <c r="T20" s="44">
        <v>7.8</v>
      </c>
      <c r="U20" s="11">
        <f t="shared" si="32"/>
        <v>10.7</v>
      </c>
      <c r="V20" s="49">
        <f t="shared" si="33"/>
        <v>5</v>
      </c>
      <c r="W20" s="13">
        <f t="shared" si="34"/>
        <v>39.049999999999997</v>
      </c>
      <c r="X20" s="12">
        <f t="shared" si="35"/>
        <v>6</v>
      </c>
      <c r="Z20" s="24">
        <v>4</v>
      </c>
      <c r="AA20" s="24">
        <f t="shared" si="36"/>
        <v>9.8000000000000007</v>
      </c>
      <c r="AB20" s="24">
        <f t="shared" si="37"/>
        <v>4</v>
      </c>
      <c r="AC20" s="24">
        <f t="shared" si="38"/>
        <v>9.25</v>
      </c>
      <c r="AD20" s="24">
        <f t="shared" si="39"/>
        <v>4</v>
      </c>
      <c r="AE20" s="24">
        <f t="shared" si="40"/>
        <v>9.6999999999999993</v>
      </c>
      <c r="AF20" s="24">
        <f t="shared" si="41"/>
        <v>3</v>
      </c>
      <c r="AG20" s="24">
        <f t="shared" si="42"/>
        <v>11</v>
      </c>
      <c r="AH20" s="24">
        <f t="shared" si="43"/>
        <v>4</v>
      </c>
      <c r="AI20" s="24">
        <f t="shared" si="44"/>
        <v>39.150000000000006</v>
      </c>
      <c r="AJ20" s="24">
        <f t="shared" si="45"/>
        <v>4</v>
      </c>
    </row>
    <row r="21" spans="1:38" ht="17.5" x14ac:dyDescent="0.35">
      <c r="A21" s="86">
        <v>40</v>
      </c>
      <c r="B21" s="83" t="s">
        <v>28</v>
      </c>
      <c r="C21" s="45">
        <v>1</v>
      </c>
      <c r="D21" s="43">
        <v>0</v>
      </c>
      <c r="E21" s="44">
        <v>8.5500000000000007</v>
      </c>
      <c r="F21" s="11">
        <f t="shared" si="26"/>
        <v>9.5500000000000007</v>
      </c>
      <c r="G21" s="49">
        <f t="shared" si="27"/>
        <v>5</v>
      </c>
      <c r="H21" s="45">
        <v>2.8</v>
      </c>
      <c r="I21" s="43">
        <v>0</v>
      </c>
      <c r="J21" s="44">
        <v>7.45</v>
      </c>
      <c r="K21" s="11">
        <f t="shared" si="28"/>
        <v>10.25</v>
      </c>
      <c r="L21" s="49">
        <f t="shared" si="29"/>
        <v>2</v>
      </c>
      <c r="M21" s="45">
        <v>2.9</v>
      </c>
      <c r="N21" s="43">
        <v>0</v>
      </c>
      <c r="O21" s="44">
        <v>6.75</v>
      </c>
      <c r="P21" s="11">
        <f t="shared" si="30"/>
        <v>9.65</v>
      </c>
      <c r="Q21" s="49">
        <f t="shared" si="31"/>
        <v>4</v>
      </c>
      <c r="R21" s="45">
        <v>2.9</v>
      </c>
      <c r="S21" s="43">
        <v>0</v>
      </c>
      <c r="T21" s="44">
        <v>7.8</v>
      </c>
      <c r="U21" s="11">
        <f t="shared" si="32"/>
        <v>10.7</v>
      </c>
      <c r="V21" s="49">
        <f t="shared" si="33"/>
        <v>5</v>
      </c>
      <c r="W21" s="13">
        <f t="shared" si="34"/>
        <v>40.150000000000006</v>
      </c>
      <c r="X21" s="12">
        <f t="shared" si="35"/>
        <v>3</v>
      </c>
      <c r="Z21" s="24">
        <v>5</v>
      </c>
      <c r="AA21" s="24">
        <f t="shared" si="36"/>
        <v>9.8000000000000007</v>
      </c>
      <c r="AB21" s="24">
        <f t="shared" si="37"/>
        <v>4</v>
      </c>
      <c r="AC21" s="24">
        <f t="shared" si="38"/>
        <v>9.15</v>
      </c>
      <c r="AD21" s="24">
        <f t="shared" si="39"/>
        <v>5</v>
      </c>
      <c r="AE21" s="24">
        <f t="shared" si="40"/>
        <v>9.65</v>
      </c>
      <c r="AF21" s="24">
        <f t="shared" si="41"/>
        <v>4</v>
      </c>
      <c r="AG21" s="24">
        <f t="shared" si="42"/>
        <v>11</v>
      </c>
      <c r="AH21" s="24">
        <f t="shared" si="43"/>
        <v>4</v>
      </c>
      <c r="AI21" s="24">
        <f t="shared" si="44"/>
        <v>39.1</v>
      </c>
      <c r="AJ21" s="24">
        <f t="shared" si="45"/>
        <v>5</v>
      </c>
    </row>
    <row r="22" spans="1:38" ht="17.5" x14ac:dyDescent="0.35">
      <c r="A22" s="86">
        <v>41</v>
      </c>
      <c r="B22" s="83" t="s">
        <v>29</v>
      </c>
      <c r="C22" s="45">
        <v>1</v>
      </c>
      <c r="D22" s="43">
        <v>0</v>
      </c>
      <c r="E22" s="44">
        <v>8.4</v>
      </c>
      <c r="F22" s="11">
        <f t="shared" si="26"/>
        <v>9.4</v>
      </c>
      <c r="G22" s="49">
        <f t="shared" si="27"/>
        <v>7</v>
      </c>
      <c r="H22" s="45">
        <v>2.7</v>
      </c>
      <c r="I22" s="43">
        <v>0</v>
      </c>
      <c r="J22" s="44">
        <v>6.45</v>
      </c>
      <c r="K22" s="11">
        <f t="shared" si="28"/>
        <v>9.15</v>
      </c>
      <c r="L22" s="49">
        <f t="shared" si="29"/>
        <v>5</v>
      </c>
      <c r="M22" s="45">
        <v>2.2999999999999998</v>
      </c>
      <c r="N22" s="43">
        <v>0</v>
      </c>
      <c r="O22" s="44">
        <v>7.05</v>
      </c>
      <c r="P22" s="11">
        <f t="shared" si="30"/>
        <v>9.35</v>
      </c>
      <c r="Q22" s="49">
        <f t="shared" si="31"/>
        <v>6</v>
      </c>
      <c r="R22" s="45">
        <v>2.9</v>
      </c>
      <c r="S22" s="43">
        <v>0</v>
      </c>
      <c r="T22" s="44">
        <v>8.1</v>
      </c>
      <c r="U22" s="11">
        <f t="shared" si="32"/>
        <v>11</v>
      </c>
      <c r="V22" s="49">
        <f t="shared" si="33"/>
        <v>4</v>
      </c>
      <c r="W22" s="13">
        <f t="shared" si="34"/>
        <v>38.9</v>
      </c>
      <c r="X22" s="12">
        <f t="shared" si="35"/>
        <v>7</v>
      </c>
      <c r="Z22" s="24">
        <v>6</v>
      </c>
      <c r="AA22" s="24">
        <f t="shared" si="36"/>
        <v>9.5500000000000007</v>
      </c>
      <c r="AB22" s="24">
        <f t="shared" si="37"/>
        <v>5</v>
      </c>
      <c r="AC22" s="24">
        <f t="shared" si="38"/>
        <v>8.65</v>
      </c>
      <c r="AD22" s="24">
        <f t="shared" si="39"/>
        <v>6</v>
      </c>
      <c r="AE22" s="24">
        <f t="shared" si="40"/>
        <v>9.4499999999999993</v>
      </c>
      <c r="AF22" s="24">
        <f t="shared" si="41"/>
        <v>5</v>
      </c>
      <c r="AG22" s="24">
        <f t="shared" si="42"/>
        <v>10.7</v>
      </c>
      <c r="AH22" s="24">
        <f t="shared" si="43"/>
        <v>5</v>
      </c>
      <c r="AI22" s="24">
        <f t="shared" si="44"/>
        <v>39.049999999999997</v>
      </c>
      <c r="AJ22" s="24">
        <f t="shared" si="45"/>
        <v>6</v>
      </c>
    </row>
    <row r="23" spans="1:38" ht="17.5" x14ac:dyDescent="0.35">
      <c r="A23" s="86">
        <v>42</v>
      </c>
      <c r="B23" s="83" t="s">
        <v>30</v>
      </c>
      <c r="C23" s="45">
        <v>1</v>
      </c>
      <c r="D23" s="43">
        <v>0</v>
      </c>
      <c r="E23" s="44">
        <v>8.4499999999999993</v>
      </c>
      <c r="F23" s="11">
        <f t="shared" si="26"/>
        <v>9.4499999999999993</v>
      </c>
      <c r="G23" s="49">
        <f t="shared" si="27"/>
        <v>6</v>
      </c>
      <c r="H23" s="45">
        <v>2.1</v>
      </c>
      <c r="I23" s="43">
        <v>0</v>
      </c>
      <c r="J23" s="44">
        <v>5.65</v>
      </c>
      <c r="K23" s="11">
        <f t="shared" si="28"/>
        <v>7.75</v>
      </c>
      <c r="L23" s="49">
        <f t="shared" si="29"/>
        <v>8</v>
      </c>
      <c r="M23" s="45">
        <v>2.8</v>
      </c>
      <c r="N23" s="43">
        <v>0</v>
      </c>
      <c r="O23" s="44">
        <v>7.25</v>
      </c>
      <c r="P23" s="11">
        <f t="shared" si="30"/>
        <v>10.050000000000001</v>
      </c>
      <c r="Q23" s="49">
        <f t="shared" si="31"/>
        <v>2</v>
      </c>
      <c r="R23" s="45">
        <v>2.5</v>
      </c>
      <c r="S23" s="43">
        <v>0</v>
      </c>
      <c r="T23" s="44">
        <v>7.3</v>
      </c>
      <c r="U23" s="11">
        <f t="shared" si="32"/>
        <v>9.8000000000000007</v>
      </c>
      <c r="V23" s="49">
        <f t="shared" si="33"/>
        <v>6</v>
      </c>
      <c r="W23" s="13">
        <f t="shared" si="34"/>
        <v>37.049999999999997</v>
      </c>
      <c r="X23" s="12">
        <f t="shared" si="35"/>
        <v>8</v>
      </c>
      <c r="Z23" s="24">
        <v>7</v>
      </c>
      <c r="AA23" s="24">
        <f t="shared" si="36"/>
        <v>9.4499999999999993</v>
      </c>
      <c r="AB23" s="24">
        <f t="shared" si="37"/>
        <v>6</v>
      </c>
      <c r="AC23" s="24">
        <f t="shared" si="38"/>
        <v>8.4</v>
      </c>
      <c r="AD23" s="24">
        <f t="shared" si="39"/>
        <v>7</v>
      </c>
      <c r="AE23" s="24">
        <f t="shared" si="40"/>
        <v>9.35</v>
      </c>
      <c r="AF23" s="24">
        <f t="shared" si="41"/>
        <v>6</v>
      </c>
      <c r="AG23" s="24">
        <f t="shared" si="42"/>
        <v>10.7</v>
      </c>
      <c r="AH23" s="24">
        <f t="shared" si="43"/>
        <v>5</v>
      </c>
      <c r="AI23" s="24">
        <f t="shared" si="44"/>
        <v>38.9</v>
      </c>
      <c r="AJ23" s="24">
        <f t="shared" si="45"/>
        <v>7</v>
      </c>
    </row>
    <row r="24" spans="1:38" s="21" customFormat="1" ht="18" thickBot="1" x14ac:dyDescent="0.4">
      <c r="A24" s="86">
        <v>43</v>
      </c>
      <c r="B24" s="83" t="s">
        <v>31</v>
      </c>
      <c r="C24" s="46">
        <v>1</v>
      </c>
      <c r="D24" s="47">
        <v>0</v>
      </c>
      <c r="E24" s="48">
        <v>8.9499999999999993</v>
      </c>
      <c r="F24" s="35">
        <f t="shared" si="26"/>
        <v>9.9499999999999993</v>
      </c>
      <c r="G24" s="50">
        <f t="shared" si="27"/>
        <v>2</v>
      </c>
      <c r="H24" s="46">
        <v>2.6</v>
      </c>
      <c r="I24" s="47">
        <v>0</v>
      </c>
      <c r="J24" s="48">
        <v>6.65</v>
      </c>
      <c r="K24" s="35">
        <f t="shared" si="28"/>
        <v>9.25</v>
      </c>
      <c r="L24" s="50">
        <f t="shared" si="29"/>
        <v>4</v>
      </c>
      <c r="M24" s="46">
        <v>1.9</v>
      </c>
      <c r="N24" s="47">
        <v>0</v>
      </c>
      <c r="O24" s="48">
        <v>6.85</v>
      </c>
      <c r="P24" s="35">
        <f t="shared" si="30"/>
        <v>8.75</v>
      </c>
      <c r="Q24" s="50">
        <f t="shared" si="31"/>
        <v>7</v>
      </c>
      <c r="R24" s="46">
        <v>2.9</v>
      </c>
      <c r="S24" s="47">
        <v>0</v>
      </c>
      <c r="T24" s="48">
        <v>8.25</v>
      </c>
      <c r="U24" s="35">
        <f t="shared" si="32"/>
        <v>11.15</v>
      </c>
      <c r="V24" s="50">
        <f t="shared" si="33"/>
        <v>3</v>
      </c>
      <c r="W24" s="37">
        <f t="shared" si="34"/>
        <v>39.1</v>
      </c>
      <c r="X24" s="36">
        <f t="shared" si="35"/>
        <v>5</v>
      </c>
      <c r="Y24"/>
      <c r="Z24" s="24">
        <v>8</v>
      </c>
      <c r="AA24" s="24">
        <f t="shared" si="36"/>
        <v>9.4</v>
      </c>
      <c r="AB24" s="24">
        <f t="shared" si="37"/>
        <v>7</v>
      </c>
      <c r="AC24" s="24">
        <f t="shared" si="38"/>
        <v>7.75</v>
      </c>
      <c r="AD24" s="24">
        <f t="shared" si="39"/>
        <v>8</v>
      </c>
      <c r="AE24" s="24">
        <f t="shared" si="40"/>
        <v>8.75</v>
      </c>
      <c r="AF24" s="24">
        <f t="shared" si="41"/>
        <v>7</v>
      </c>
      <c r="AG24" s="24">
        <f t="shared" si="42"/>
        <v>9.8000000000000007</v>
      </c>
      <c r="AH24" s="24">
        <f t="shared" si="43"/>
        <v>6</v>
      </c>
      <c r="AI24" s="24">
        <f t="shared" si="44"/>
        <v>37.049999999999997</v>
      </c>
      <c r="AJ24" s="24">
        <f t="shared" si="45"/>
        <v>8</v>
      </c>
      <c r="AK24"/>
      <c r="AL24"/>
    </row>
    <row r="25" spans="1:38" s="21" customFormat="1" ht="18" thickBot="1" x14ac:dyDescent="0.4">
      <c r="A25" s="57"/>
      <c r="B25" s="58"/>
      <c r="C25" s="60"/>
      <c r="D25" s="61"/>
      <c r="E25" s="62"/>
      <c r="F25" s="66"/>
      <c r="G25" s="67"/>
      <c r="H25" s="60"/>
      <c r="I25" s="61"/>
      <c r="J25" s="62"/>
      <c r="K25" s="66"/>
      <c r="L25" s="67"/>
      <c r="M25" s="60"/>
      <c r="N25" s="61"/>
      <c r="O25" s="62"/>
      <c r="P25" s="66"/>
      <c r="Q25" s="64"/>
      <c r="R25" s="60"/>
      <c r="S25" s="61"/>
      <c r="T25" s="62"/>
      <c r="U25" s="63"/>
      <c r="V25" s="64"/>
      <c r="W25" s="63"/>
      <c r="X25" s="65"/>
      <c r="Y25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/>
      <c r="AL25"/>
    </row>
    <row r="26" spans="1:38" ht="38" thickBot="1" x14ac:dyDescent="0.8">
      <c r="A26" s="1" t="s">
        <v>18</v>
      </c>
      <c r="B26" s="2"/>
      <c r="C26" s="4"/>
      <c r="D26" s="4"/>
      <c r="E26" s="3"/>
      <c r="F26" s="3"/>
      <c r="G26" s="2"/>
      <c r="H26" s="5"/>
      <c r="I26" s="5"/>
      <c r="J26" s="3"/>
      <c r="K26" s="3"/>
      <c r="L26" s="3"/>
      <c r="M26" s="4"/>
      <c r="N26" s="4"/>
      <c r="O26" s="5" t="s">
        <v>0</v>
      </c>
      <c r="P26" s="3"/>
      <c r="Q26" s="2"/>
      <c r="R26" s="5"/>
      <c r="S26" s="5"/>
      <c r="T26" s="3"/>
      <c r="U26" s="3"/>
      <c r="V26" s="3"/>
      <c r="W26" s="3"/>
      <c r="X26" s="6"/>
    </row>
    <row r="27" spans="1:38" ht="18.5" thickBot="1" x14ac:dyDescent="0.4">
      <c r="A27" s="7" t="s">
        <v>1</v>
      </c>
      <c r="B27" s="8" t="s">
        <v>2</v>
      </c>
      <c r="C27" s="9" t="s">
        <v>3</v>
      </c>
      <c r="D27" s="10"/>
      <c r="E27" s="10"/>
      <c r="F27" s="102"/>
      <c r="G27" s="103"/>
      <c r="H27" s="9" t="s">
        <v>4</v>
      </c>
      <c r="I27" s="10"/>
      <c r="J27" s="10"/>
      <c r="K27" s="102"/>
      <c r="L27" s="103"/>
      <c r="M27" s="9" t="s">
        <v>5</v>
      </c>
      <c r="N27" s="10"/>
      <c r="O27" s="10"/>
      <c r="P27" s="102"/>
      <c r="Q27" s="103"/>
      <c r="R27" s="9" t="s">
        <v>6</v>
      </c>
      <c r="S27" s="10"/>
      <c r="T27" s="10"/>
      <c r="U27" s="102"/>
      <c r="V27" s="103"/>
      <c r="W27" s="104" t="s">
        <v>7</v>
      </c>
      <c r="X27" s="105"/>
      <c r="Z27" s="28"/>
      <c r="AA27" s="28" t="s">
        <v>3</v>
      </c>
      <c r="AB27" s="28"/>
      <c r="AC27" s="29" t="s">
        <v>4</v>
      </c>
      <c r="AD27" s="29"/>
      <c r="AE27" s="28" t="s">
        <v>5</v>
      </c>
      <c r="AF27" s="28"/>
      <c r="AG27" s="29" t="s">
        <v>6</v>
      </c>
      <c r="AH27" s="29"/>
      <c r="AI27" s="29" t="s">
        <v>7</v>
      </c>
      <c r="AJ27" s="29"/>
    </row>
    <row r="28" spans="1:38" ht="18.5" thickBot="1" x14ac:dyDescent="0.4">
      <c r="A28" s="25"/>
      <c r="B28" s="51"/>
      <c r="C28" s="68" t="s">
        <v>8</v>
      </c>
      <c r="D28" s="69" t="s">
        <v>12</v>
      </c>
      <c r="E28" s="70" t="s">
        <v>9</v>
      </c>
      <c r="F28" s="71" t="s">
        <v>10</v>
      </c>
      <c r="G28" s="72" t="s">
        <v>11</v>
      </c>
      <c r="H28" s="68" t="s">
        <v>8</v>
      </c>
      <c r="I28" s="69" t="s">
        <v>12</v>
      </c>
      <c r="J28" s="70" t="s">
        <v>9</v>
      </c>
      <c r="K28" s="71" t="s">
        <v>10</v>
      </c>
      <c r="L28" s="72" t="s">
        <v>11</v>
      </c>
      <c r="M28" s="68" t="s">
        <v>8</v>
      </c>
      <c r="N28" s="69" t="s">
        <v>12</v>
      </c>
      <c r="O28" s="70" t="s">
        <v>9</v>
      </c>
      <c r="P28" s="71" t="s">
        <v>10</v>
      </c>
      <c r="Q28" s="72" t="s">
        <v>11</v>
      </c>
      <c r="R28" s="55" t="s">
        <v>8</v>
      </c>
      <c r="S28" s="38" t="s">
        <v>12</v>
      </c>
      <c r="T28" s="39" t="s">
        <v>9</v>
      </c>
      <c r="U28" s="40" t="s">
        <v>10</v>
      </c>
      <c r="V28" s="41" t="s">
        <v>11</v>
      </c>
      <c r="W28" s="42" t="s">
        <v>10</v>
      </c>
      <c r="X28" s="41" t="s">
        <v>11</v>
      </c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8" ht="18" thickBot="1" x14ac:dyDescent="0.4">
      <c r="A29" s="26">
        <v>19</v>
      </c>
      <c r="B29" s="81" t="s">
        <v>13</v>
      </c>
      <c r="C29" s="87">
        <v>2.8</v>
      </c>
      <c r="D29" s="99">
        <v>0</v>
      </c>
      <c r="E29" s="100">
        <v>8.6</v>
      </c>
      <c r="F29" s="90">
        <f>C29+E29-D29</f>
        <v>11.399999999999999</v>
      </c>
      <c r="G29" s="91">
        <f>VLOOKUP(F29,AA$29:AB$29,2,FALSE)</f>
        <v>1</v>
      </c>
      <c r="H29" s="87">
        <v>2.8</v>
      </c>
      <c r="I29" s="99">
        <v>0</v>
      </c>
      <c r="J29" s="100">
        <v>8.25</v>
      </c>
      <c r="K29" s="90">
        <f>H29+J29-I29</f>
        <v>11.05</v>
      </c>
      <c r="L29" s="91">
        <f>VLOOKUP(K29,AC$29:AD$29,2,FALSE)</f>
        <v>1</v>
      </c>
      <c r="M29" s="87">
        <v>4.7</v>
      </c>
      <c r="N29" s="99">
        <v>0</v>
      </c>
      <c r="O29" s="100">
        <v>6.2</v>
      </c>
      <c r="P29" s="90">
        <f t="shared" ref="P29" si="46">M29+O29-N29</f>
        <v>10.9</v>
      </c>
      <c r="Q29" s="91">
        <f>VLOOKUP(P29,AE$29:AF$29,2,FALSE)</f>
        <v>1</v>
      </c>
      <c r="R29" s="87">
        <v>3.5</v>
      </c>
      <c r="S29" s="88">
        <v>0</v>
      </c>
      <c r="T29" s="89">
        <v>8.3000000000000007</v>
      </c>
      <c r="U29" s="90">
        <f>R29+T29-S29</f>
        <v>11.8</v>
      </c>
      <c r="V29" s="91">
        <f>VLOOKUP(U29,AG$29:AH$29,2,FALSE)</f>
        <v>1</v>
      </c>
      <c r="W29" s="101">
        <f>F29+K29+P29+U29</f>
        <v>45.150000000000006</v>
      </c>
      <c r="X29" s="91">
        <f>VLOOKUP(W29,AI$29:AJ$29,2,FALSE)</f>
        <v>1</v>
      </c>
      <c r="Z29" s="24">
        <v>1</v>
      </c>
      <c r="AA29" s="24">
        <f>LARGE(F$29:F$29,$Z29)</f>
        <v>11.399999999999999</v>
      </c>
      <c r="AB29" s="24">
        <f>IF(AA29=AA28,AB28,AB28+1)</f>
        <v>1</v>
      </c>
      <c r="AC29" s="24">
        <f>LARGE(K$29:K$29,$Z29)</f>
        <v>11.05</v>
      </c>
      <c r="AD29" s="24">
        <f>IF(AC29=AC28,AD28,AD28+1)</f>
        <v>1</v>
      </c>
      <c r="AE29" s="24">
        <f>LARGE(P$29:P$29,$Z29)</f>
        <v>10.9</v>
      </c>
      <c r="AF29" s="24">
        <f>IF(AE29=AE28,AF28,AF28+1)</f>
        <v>1</v>
      </c>
      <c r="AG29" s="24">
        <f>LARGE(U$29:U$29,$Z29)</f>
        <v>11.8</v>
      </c>
      <c r="AH29" s="24">
        <f>IF(AG29=AG28,AH28,AH28+1)</f>
        <v>1</v>
      </c>
      <c r="AI29" s="24">
        <f>LARGE(W$29:W$29,$Z29)</f>
        <v>45.150000000000006</v>
      </c>
      <c r="AJ29" s="24">
        <f>IF(AI29=AI28,AJ28,AJ28+1)</f>
        <v>1</v>
      </c>
    </row>
    <row r="30" spans="1:38" ht="18" thickBot="1" x14ac:dyDescent="0.4"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8" ht="38" thickBot="1" x14ac:dyDescent="0.8">
      <c r="A31" s="1" t="s">
        <v>19</v>
      </c>
      <c r="B31" s="2"/>
      <c r="C31" s="4"/>
      <c r="D31" s="4"/>
      <c r="E31" s="3"/>
      <c r="F31" s="3"/>
      <c r="G31" s="2"/>
      <c r="H31" s="5"/>
      <c r="I31" s="5"/>
      <c r="J31" s="3"/>
      <c r="K31" s="3"/>
      <c r="L31" s="3"/>
      <c r="M31" s="4"/>
      <c r="N31" s="4"/>
      <c r="O31" s="5" t="s">
        <v>0</v>
      </c>
      <c r="P31" s="3"/>
      <c r="Q31" s="2"/>
      <c r="R31" s="5"/>
      <c r="S31" s="5"/>
      <c r="T31" s="3"/>
      <c r="U31" s="3"/>
      <c r="V31" s="3"/>
      <c r="W31" s="3"/>
      <c r="X31" s="6"/>
    </row>
    <row r="32" spans="1:38" ht="18.5" thickBot="1" x14ac:dyDescent="0.4">
      <c r="A32" s="7" t="s">
        <v>1</v>
      </c>
      <c r="B32" s="8" t="s">
        <v>2</v>
      </c>
      <c r="C32" s="9" t="s">
        <v>3</v>
      </c>
      <c r="D32" s="10"/>
      <c r="E32" s="10"/>
      <c r="F32" s="102"/>
      <c r="G32" s="103"/>
      <c r="H32" s="9" t="s">
        <v>4</v>
      </c>
      <c r="I32" s="10"/>
      <c r="J32" s="10"/>
      <c r="K32" s="102"/>
      <c r="L32" s="103"/>
      <c r="M32" s="9" t="s">
        <v>5</v>
      </c>
      <c r="N32" s="10"/>
      <c r="O32" s="10"/>
      <c r="P32" s="102"/>
      <c r="Q32" s="103"/>
      <c r="R32" s="9" t="s">
        <v>6</v>
      </c>
      <c r="S32" s="10"/>
      <c r="T32" s="10"/>
      <c r="U32" s="102"/>
      <c r="V32" s="103"/>
      <c r="W32" s="104" t="s">
        <v>7</v>
      </c>
      <c r="X32" s="105"/>
      <c r="Z32" s="28"/>
      <c r="AA32" s="28" t="s">
        <v>3</v>
      </c>
      <c r="AB32" s="28"/>
      <c r="AC32" s="29" t="s">
        <v>4</v>
      </c>
      <c r="AD32" s="29"/>
      <c r="AE32" s="28" t="s">
        <v>5</v>
      </c>
      <c r="AF32" s="28"/>
      <c r="AG32" s="29" t="s">
        <v>6</v>
      </c>
      <c r="AH32" s="29"/>
      <c r="AI32" s="29" t="s">
        <v>7</v>
      </c>
      <c r="AJ32" s="29"/>
    </row>
    <row r="33" spans="1:36" ht="18.5" thickBot="1" x14ac:dyDescent="0.4">
      <c r="A33" s="25"/>
      <c r="B33" s="51"/>
      <c r="C33" s="76" t="s">
        <v>8</v>
      </c>
      <c r="D33" s="69" t="s">
        <v>12</v>
      </c>
      <c r="E33" s="70" t="s">
        <v>9</v>
      </c>
      <c r="F33" s="71" t="s">
        <v>10</v>
      </c>
      <c r="G33" s="72" t="s">
        <v>11</v>
      </c>
      <c r="H33" s="68" t="s">
        <v>8</v>
      </c>
      <c r="I33" s="69" t="s">
        <v>12</v>
      </c>
      <c r="J33" s="70" t="s">
        <v>9</v>
      </c>
      <c r="K33" s="71" t="s">
        <v>10</v>
      </c>
      <c r="L33" s="72" t="s">
        <v>11</v>
      </c>
      <c r="M33" s="68" t="s">
        <v>8</v>
      </c>
      <c r="N33" s="69" t="s">
        <v>12</v>
      </c>
      <c r="O33" s="70" t="s">
        <v>9</v>
      </c>
      <c r="P33" s="71" t="s">
        <v>10</v>
      </c>
      <c r="Q33" s="72" t="s">
        <v>11</v>
      </c>
      <c r="R33" s="68" t="s">
        <v>8</v>
      </c>
      <c r="S33" s="69" t="s">
        <v>12</v>
      </c>
      <c r="T33" s="70" t="s">
        <v>9</v>
      </c>
      <c r="U33" s="71" t="s">
        <v>10</v>
      </c>
      <c r="V33" s="72" t="s">
        <v>11</v>
      </c>
      <c r="W33" s="77" t="s">
        <v>10</v>
      </c>
      <c r="X33" s="72" t="s">
        <v>11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7.5" x14ac:dyDescent="0.35">
      <c r="A34" s="97">
        <v>20</v>
      </c>
      <c r="B34" s="95" t="s">
        <v>23</v>
      </c>
      <c r="C34" s="31">
        <v>2.8</v>
      </c>
      <c r="D34" s="73">
        <v>0</v>
      </c>
      <c r="E34" s="74">
        <v>8.5</v>
      </c>
      <c r="F34" s="32">
        <f>C34+E34-D34</f>
        <v>11.3</v>
      </c>
      <c r="G34" s="75">
        <f>VLOOKUP(F34,AA$34:AB$36,2,FALSE)</f>
        <v>2</v>
      </c>
      <c r="H34" s="56">
        <v>2.9</v>
      </c>
      <c r="I34" s="73">
        <v>0</v>
      </c>
      <c r="J34" s="74">
        <v>6.6</v>
      </c>
      <c r="K34" s="32">
        <f>H34+J34-I34</f>
        <v>9.5</v>
      </c>
      <c r="L34" s="75">
        <f>VLOOKUP(K34,AC$34:AD$36,2,FALSE)</f>
        <v>3</v>
      </c>
      <c r="M34" s="56">
        <v>2.8</v>
      </c>
      <c r="N34" s="73">
        <v>0</v>
      </c>
      <c r="O34" s="74">
        <v>8.4</v>
      </c>
      <c r="P34" s="32">
        <f t="shared" ref="P34:P36" si="47">M34+O34-N34</f>
        <v>11.2</v>
      </c>
      <c r="Q34" s="33">
        <f>VLOOKUP(P34,AE$34:AF$36,2,FALSE)</f>
        <v>1</v>
      </c>
      <c r="R34" s="31">
        <v>3.1</v>
      </c>
      <c r="S34" s="73">
        <v>0</v>
      </c>
      <c r="T34" s="74">
        <v>8</v>
      </c>
      <c r="U34" s="32">
        <f>R34+T34-S34</f>
        <v>11.1</v>
      </c>
      <c r="V34" s="75">
        <f>VLOOKUP(U34,AG$34:AH$36,2,FALSE)</f>
        <v>2</v>
      </c>
      <c r="W34" s="34">
        <f>F34+K34+P34+U34</f>
        <v>43.1</v>
      </c>
      <c r="X34" s="33">
        <f>VLOOKUP(W34,AI$34:AJ$36,2,FALSE)</f>
        <v>2</v>
      </c>
      <c r="Z34" s="24">
        <v>1</v>
      </c>
      <c r="AA34" s="24">
        <f>LARGE(F$34:F$36,$Z34)</f>
        <v>11.55</v>
      </c>
      <c r="AB34" s="24">
        <f>IF(AA34=AA33,AB33,AB33+1)</f>
        <v>1</v>
      </c>
      <c r="AC34" s="24">
        <f>LARGE(K$34:K$36,$Z34)</f>
        <v>11.85</v>
      </c>
      <c r="AD34" s="24">
        <f>IF(AC34=AC33,AD33,AD33+1)</f>
        <v>1</v>
      </c>
      <c r="AE34" s="24">
        <f>LARGE(P$34:P$36,$Z34)</f>
        <v>11.2</v>
      </c>
      <c r="AF34" s="24">
        <f>IF(AE34=AE33,AF33,AF33+1)</f>
        <v>1</v>
      </c>
      <c r="AG34" s="24">
        <f>LARGE(U$34:U$36,$Z34)</f>
        <v>11.5</v>
      </c>
      <c r="AH34" s="24">
        <f>IF(AG34=AG33,AH33,AH33+1)</f>
        <v>1</v>
      </c>
      <c r="AI34" s="24">
        <f>LARGE(W$34:W$36,$Z34)</f>
        <v>44.3</v>
      </c>
      <c r="AJ34" s="24">
        <f>IF(AI34=AI33,AJ33,AJ33+1)</f>
        <v>1</v>
      </c>
    </row>
    <row r="35" spans="1:36" ht="17.5" x14ac:dyDescent="0.35">
      <c r="A35" s="97">
        <v>21</v>
      </c>
      <c r="B35" s="95" t="s">
        <v>45</v>
      </c>
      <c r="C35" s="79">
        <v>2.8</v>
      </c>
      <c r="D35" s="43">
        <v>0</v>
      </c>
      <c r="E35" s="44">
        <v>8.75</v>
      </c>
      <c r="F35" s="11">
        <f>C35+E35-D35</f>
        <v>11.55</v>
      </c>
      <c r="G35" s="49">
        <f>VLOOKUP(F35,AA$34:AB$36,2,FALSE)</f>
        <v>1</v>
      </c>
      <c r="H35" s="45">
        <v>2</v>
      </c>
      <c r="I35" s="43">
        <v>0</v>
      </c>
      <c r="J35" s="44">
        <v>8.1</v>
      </c>
      <c r="K35" s="11">
        <f>H35+J35-I35</f>
        <v>10.1</v>
      </c>
      <c r="L35" s="49">
        <f>VLOOKUP(K35,AC$34:AD$36,2,FALSE)</f>
        <v>2</v>
      </c>
      <c r="M35" s="45">
        <v>3.5</v>
      </c>
      <c r="N35" s="43">
        <v>0</v>
      </c>
      <c r="O35" s="44">
        <v>7.65</v>
      </c>
      <c r="P35" s="11">
        <f t="shared" si="47"/>
        <v>11.15</v>
      </c>
      <c r="Q35" s="12">
        <f>VLOOKUP(P35,AE$34:AF$36,2,FALSE)</f>
        <v>2</v>
      </c>
      <c r="R35" s="79">
        <v>3.2</v>
      </c>
      <c r="S35" s="43">
        <v>0</v>
      </c>
      <c r="T35" s="44">
        <v>8.3000000000000007</v>
      </c>
      <c r="U35" s="11">
        <f>R35+T35-S35</f>
        <v>11.5</v>
      </c>
      <c r="V35" s="49">
        <f t="shared" ref="V35:V36" si="48">VLOOKUP(U35,AG$34:AH$36,2,FALSE)</f>
        <v>1</v>
      </c>
      <c r="W35" s="13">
        <f>F35+K35+P35+U35</f>
        <v>44.3</v>
      </c>
      <c r="X35" s="12">
        <f t="shared" ref="X35:X36" si="49">VLOOKUP(W35,AI$34:AJ$36,2,FALSE)</f>
        <v>1</v>
      </c>
      <c r="Z35" s="24">
        <v>2</v>
      </c>
      <c r="AA35" s="24">
        <f>LARGE(F$34:F$36,$Z35)</f>
        <v>11.3</v>
      </c>
      <c r="AB35" s="24">
        <f t="shared" ref="AB35:AB36" si="50">IF(AA35=AA34,AB34,AB34+1)</f>
        <v>2</v>
      </c>
      <c r="AC35" s="24">
        <f>LARGE(K$34:K$36,$Z35)</f>
        <v>10.1</v>
      </c>
      <c r="AD35" s="24">
        <f t="shared" ref="AD35:AD36" si="51">IF(AC35=AC34,AD34,AD34+1)</f>
        <v>2</v>
      </c>
      <c r="AE35" s="24">
        <f>LARGE(P$34:P$36,$Z35)</f>
        <v>11.15</v>
      </c>
      <c r="AF35" s="24">
        <f t="shared" ref="AF35:AF36" si="52">IF(AE35=AE34,AF34,AF34+1)</f>
        <v>2</v>
      </c>
      <c r="AG35" s="24">
        <f t="shared" ref="AG35:AG36" si="53">LARGE(U$34:U$36,$Z35)</f>
        <v>11.1</v>
      </c>
      <c r="AH35" s="24">
        <f t="shared" ref="AH35:AH36" si="54">IF(AG35=AG34,AH34,AH34+1)</f>
        <v>2</v>
      </c>
      <c r="AI35" s="24">
        <f t="shared" ref="AI35:AI36" si="55">LARGE(W$34:W$36,$Z35)</f>
        <v>43.1</v>
      </c>
      <c r="AJ35" s="24">
        <f t="shared" ref="AJ35:AJ36" si="56">IF(AI35=AI34,AJ34,AJ34+1)</f>
        <v>2</v>
      </c>
    </row>
    <row r="36" spans="1:36" ht="18" thickBot="1" x14ac:dyDescent="0.4">
      <c r="A36" s="98">
        <v>95</v>
      </c>
      <c r="B36" s="96" t="s">
        <v>46</v>
      </c>
      <c r="C36" s="80">
        <v>2.8</v>
      </c>
      <c r="D36" s="47">
        <v>0</v>
      </c>
      <c r="E36" s="48">
        <v>8.4499999999999993</v>
      </c>
      <c r="F36" s="35">
        <f>C36+E36-D36</f>
        <v>11.25</v>
      </c>
      <c r="G36" s="50">
        <f>VLOOKUP(F36,AA$34:AB$36,2,FALSE)</f>
        <v>3</v>
      </c>
      <c r="H36" s="46">
        <v>3.5</v>
      </c>
      <c r="I36" s="47">
        <v>0</v>
      </c>
      <c r="J36" s="48">
        <v>8.35</v>
      </c>
      <c r="K36" s="35">
        <f>H36+J36-I36</f>
        <v>11.85</v>
      </c>
      <c r="L36" s="50">
        <f>VLOOKUP(K36,AC$34:AD$36,2,FALSE)</f>
        <v>1</v>
      </c>
      <c r="M36" s="46">
        <v>2.4</v>
      </c>
      <c r="N36" s="47">
        <v>0</v>
      </c>
      <c r="O36" s="48">
        <v>5.85</v>
      </c>
      <c r="P36" s="35">
        <f t="shared" si="47"/>
        <v>8.25</v>
      </c>
      <c r="Q36" s="36">
        <f>VLOOKUP(P36,AE$34:AF$36,2,FALSE)</f>
        <v>3</v>
      </c>
      <c r="R36" s="80">
        <v>3.1</v>
      </c>
      <c r="S36" s="47">
        <v>0</v>
      </c>
      <c r="T36" s="48">
        <v>7.9</v>
      </c>
      <c r="U36" s="35">
        <f>R36+T36-S36</f>
        <v>11</v>
      </c>
      <c r="V36" s="50">
        <f t="shared" si="48"/>
        <v>3</v>
      </c>
      <c r="W36" s="37">
        <f>F36+K36+P36+U36</f>
        <v>42.35</v>
      </c>
      <c r="X36" s="36">
        <f t="shared" si="49"/>
        <v>3</v>
      </c>
      <c r="Z36" s="24">
        <v>3</v>
      </c>
      <c r="AA36" s="24">
        <f>LARGE(F$34:F$36,$Z36)</f>
        <v>11.25</v>
      </c>
      <c r="AB36" s="24">
        <f t="shared" si="50"/>
        <v>3</v>
      </c>
      <c r="AC36" s="24">
        <f>LARGE(K$34:K$36,$Z36)</f>
        <v>9.5</v>
      </c>
      <c r="AD36" s="24">
        <f t="shared" si="51"/>
        <v>3</v>
      </c>
      <c r="AE36" s="24">
        <f>LARGE(P$34:P$36,$Z36)</f>
        <v>8.25</v>
      </c>
      <c r="AF36" s="24">
        <f t="shared" si="52"/>
        <v>3</v>
      </c>
      <c r="AG36" s="24">
        <f t="shared" si="53"/>
        <v>11</v>
      </c>
      <c r="AH36" s="24">
        <f t="shared" si="54"/>
        <v>3</v>
      </c>
      <c r="AI36" s="24">
        <f t="shared" si="55"/>
        <v>42.35</v>
      </c>
      <c r="AJ36" s="24">
        <f t="shared" si="56"/>
        <v>3</v>
      </c>
    </row>
    <row r="37" spans="1:36" ht="15" thickBot="1" x14ac:dyDescent="0.4"/>
    <row r="38" spans="1:36" ht="38" thickBot="1" x14ac:dyDescent="0.8">
      <c r="A38" s="1" t="s">
        <v>20</v>
      </c>
      <c r="B38" s="2"/>
      <c r="C38" s="4"/>
      <c r="D38" s="4"/>
      <c r="E38" s="3"/>
      <c r="F38" s="3"/>
      <c r="G38" s="2"/>
      <c r="H38" s="5"/>
      <c r="I38" s="5"/>
      <c r="J38" s="3"/>
      <c r="K38" s="3"/>
      <c r="L38" s="3"/>
      <c r="M38" s="4"/>
      <c r="N38" s="4"/>
      <c r="O38" s="5" t="s">
        <v>0</v>
      </c>
      <c r="P38" s="3"/>
      <c r="Q38" s="2"/>
      <c r="R38" s="5"/>
      <c r="S38" s="5"/>
      <c r="T38" s="3"/>
      <c r="U38" s="3"/>
      <c r="V38" s="3"/>
      <c r="W38" s="3"/>
      <c r="X38" s="6"/>
    </row>
    <row r="39" spans="1:36" ht="18.5" thickBot="1" x14ac:dyDescent="0.4">
      <c r="A39" s="7" t="s">
        <v>1</v>
      </c>
      <c r="B39" s="8" t="s">
        <v>2</v>
      </c>
      <c r="C39" s="9" t="s">
        <v>3</v>
      </c>
      <c r="D39" s="10"/>
      <c r="E39" s="10"/>
      <c r="F39" s="102"/>
      <c r="G39" s="103"/>
      <c r="H39" s="9" t="s">
        <v>4</v>
      </c>
      <c r="I39" s="10"/>
      <c r="J39" s="10"/>
      <c r="K39" s="102"/>
      <c r="L39" s="103"/>
      <c r="M39" s="9" t="s">
        <v>5</v>
      </c>
      <c r="N39" s="10"/>
      <c r="O39" s="10"/>
      <c r="P39" s="102"/>
      <c r="Q39" s="103"/>
      <c r="R39" s="9" t="s">
        <v>6</v>
      </c>
      <c r="S39" s="10"/>
      <c r="T39" s="10"/>
      <c r="U39" s="102"/>
      <c r="V39" s="103"/>
      <c r="W39" s="104" t="s">
        <v>7</v>
      </c>
      <c r="X39" s="105"/>
      <c r="Z39" s="28"/>
      <c r="AA39" s="28" t="s">
        <v>3</v>
      </c>
      <c r="AB39" s="28"/>
      <c r="AC39" s="29" t="s">
        <v>4</v>
      </c>
      <c r="AD39" s="29"/>
      <c r="AE39" s="28" t="s">
        <v>5</v>
      </c>
      <c r="AF39" s="28"/>
      <c r="AG39" s="29" t="s">
        <v>6</v>
      </c>
      <c r="AH39" s="29"/>
      <c r="AI39" s="29" t="s">
        <v>7</v>
      </c>
      <c r="AJ39" s="29"/>
    </row>
    <row r="40" spans="1:36" ht="18.5" thickBot="1" x14ac:dyDescent="0.4">
      <c r="A40" s="25"/>
      <c r="B40" s="51"/>
      <c r="C40" s="76" t="s">
        <v>8</v>
      </c>
      <c r="D40" s="69" t="s">
        <v>12</v>
      </c>
      <c r="E40" s="70" t="s">
        <v>9</v>
      </c>
      <c r="F40" s="71" t="s">
        <v>10</v>
      </c>
      <c r="G40" s="72" t="s">
        <v>11</v>
      </c>
      <c r="H40" s="68" t="s">
        <v>8</v>
      </c>
      <c r="I40" s="69" t="s">
        <v>12</v>
      </c>
      <c r="J40" s="70" t="s">
        <v>9</v>
      </c>
      <c r="K40" s="71" t="s">
        <v>10</v>
      </c>
      <c r="L40" s="72" t="s">
        <v>11</v>
      </c>
      <c r="M40" s="68" t="s">
        <v>8</v>
      </c>
      <c r="N40" s="69" t="s">
        <v>12</v>
      </c>
      <c r="O40" s="70" t="s">
        <v>9</v>
      </c>
      <c r="P40" s="71" t="s">
        <v>10</v>
      </c>
      <c r="Q40" s="72" t="s">
        <v>11</v>
      </c>
      <c r="R40" s="68" t="s">
        <v>8</v>
      </c>
      <c r="S40" s="69" t="s">
        <v>12</v>
      </c>
      <c r="T40" s="70" t="s">
        <v>9</v>
      </c>
      <c r="U40" s="71" t="s">
        <v>10</v>
      </c>
      <c r="V40" s="72" t="s">
        <v>11</v>
      </c>
      <c r="W40" s="77" t="s">
        <v>10</v>
      </c>
      <c r="X40" s="72" t="s">
        <v>11</v>
      </c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17.5" x14ac:dyDescent="0.35">
      <c r="A41" s="26">
        <v>16</v>
      </c>
      <c r="B41" s="83" t="s">
        <v>47</v>
      </c>
      <c r="C41" s="56">
        <v>3.7</v>
      </c>
      <c r="D41" s="73">
        <v>0</v>
      </c>
      <c r="E41" s="74">
        <v>8.8000000000000007</v>
      </c>
      <c r="F41" s="32">
        <f>C41+E41-D41</f>
        <v>12.5</v>
      </c>
      <c r="G41" s="75">
        <f>VLOOKUP(F41,AA$41:AB$43,2,FALSE)</f>
        <v>1</v>
      </c>
      <c r="H41" s="56">
        <v>3.8</v>
      </c>
      <c r="I41" s="73">
        <v>0</v>
      </c>
      <c r="J41" s="74">
        <v>8.9</v>
      </c>
      <c r="K41" s="32">
        <f>H41+J41-I41</f>
        <v>12.7</v>
      </c>
      <c r="L41" s="75">
        <f>VLOOKUP(K41,AC$41:AD$43,2,FALSE)</f>
        <v>1</v>
      </c>
      <c r="M41" s="56">
        <v>4.5999999999999996</v>
      </c>
      <c r="N41" s="73">
        <v>0</v>
      </c>
      <c r="O41" s="74">
        <v>7.35</v>
      </c>
      <c r="P41" s="32">
        <f t="shared" ref="P41:P43" si="57">M41+O41-N41</f>
        <v>11.95</v>
      </c>
      <c r="Q41" s="33">
        <f>VLOOKUP(P41,AE$41:AF$43,2,FALSE)</f>
        <v>2</v>
      </c>
      <c r="R41" s="31">
        <v>3.6</v>
      </c>
      <c r="S41" s="73">
        <v>0</v>
      </c>
      <c r="T41" s="74">
        <v>8.5</v>
      </c>
      <c r="U41" s="32">
        <f>R41+T41-S41</f>
        <v>12.1</v>
      </c>
      <c r="V41" s="75">
        <f>VLOOKUP(U41,AG$41:AH$43,2,FALSE)</f>
        <v>1</v>
      </c>
      <c r="W41" s="34">
        <f>F41+K41+P41+U41</f>
        <v>49.25</v>
      </c>
      <c r="X41" s="33">
        <f>VLOOKUP(W41,AI$41:AJ$43,2,FALSE)</f>
        <v>1</v>
      </c>
      <c r="Z41" s="24">
        <v>1</v>
      </c>
      <c r="AA41" s="24">
        <f>LARGE(F$41:F$43,$Z41)</f>
        <v>12.5</v>
      </c>
      <c r="AB41" s="24">
        <f>IF(AA41=AA40,AB40,AB40+1)</f>
        <v>1</v>
      </c>
      <c r="AC41" s="24">
        <f>LARGE(K$41:K$43,$Z41)</f>
        <v>12.7</v>
      </c>
      <c r="AD41" s="24">
        <f>IF(AC41=AC40,AD40,AD40+1)</f>
        <v>1</v>
      </c>
      <c r="AE41" s="24">
        <f>LARGE(P$41:P$43,$Z41)</f>
        <v>12.45</v>
      </c>
      <c r="AF41" s="24">
        <f>IF(AE41=AE40,AF40,AF40+1)</f>
        <v>1</v>
      </c>
      <c r="AG41" s="24">
        <f>LARGE(U$41:U$43,$Z41)</f>
        <v>12.1</v>
      </c>
      <c r="AH41" s="24">
        <f>IF(AG41=AG40,AH40,AH40+1)</f>
        <v>1</v>
      </c>
      <c r="AI41" s="24">
        <f>LARGE(W$41:W$43,$Z41)</f>
        <v>49.25</v>
      </c>
      <c r="AJ41" s="24">
        <f>IF(AI41=AI40,AJ40,AJ40+1)</f>
        <v>1</v>
      </c>
    </row>
    <row r="42" spans="1:36" ht="17.5" x14ac:dyDescent="0.35">
      <c r="A42" s="26">
        <v>17</v>
      </c>
      <c r="B42" s="83" t="s">
        <v>15</v>
      </c>
      <c r="C42" s="45">
        <v>2.8</v>
      </c>
      <c r="D42" s="43">
        <v>0</v>
      </c>
      <c r="E42" s="44">
        <v>8.6</v>
      </c>
      <c r="F42" s="11">
        <f>C42+E42-D42</f>
        <v>11.399999999999999</v>
      </c>
      <c r="G42" s="49">
        <f>VLOOKUP(F42,AA$41:AB$43,2,FALSE)</f>
        <v>3</v>
      </c>
      <c r="H42" s="45">
        <v>1.9</v>
      </c>
      <c r="I42" s="43">
        <v>0</v>
      </c>
      <c r="J42" s="44">
        <v>6.4</v>
      </c>
      <c r="K42" s="11">
        <f>H42+J42-I42</f>
        <v>8.3000000000000007</v>
      </c>
      <c r="L42" s="49">
        <f>VLOOKUP(K42,AC$41:AD$43,2,FALSE)</f>
        <v>3</v>
      </c>
      <c r="M42" s="45">
        <v>2.9</v>
      </c>
      <c r="N42" s="43">
        <v>0</v>
      </c>
      <c r="O42" s="44">
        <v>7.95</v>
      </c>
      <c r="P42" s="11">
        <f t="shared" si="57"/>
        <v>10.85</v>
      </c>
      <c r="Q42" s="12">
        <f>VLOOKUP(P42,AE$41:AF$43,2,FALSE)</f>
        <v>3</v>
      </c>
      <c r="R42" s="79">
        <v>3.6</v>
      </c>
      <c r="S42" s="43">
        <v>0</v>
      </c>
      <c r="T42" s="44">
        <v>7</v>
      </c>
      <c r="U42" s="11">
        <f>R42+T42-S42</f>
        <v>10.6</v>
      </c>
      <c r="V42" s="49">
        <f t="shared" ref="V42:V43" si="58">VLOOKUP(U42,AG$41:AH$43,2,FALSE)</f>
        <v>3</v>
      </c>
      <c r="W42" s="13">
        <f>F42+K42+P42+U42</f>
        <v>41.15</v>
      </c>
      <c r="X42" s="12">
        <f t="shared" ref="X42:X43" si="59">VLOOKUP(W42,AI$41:AJ$43,2,FALSE)</f>
        <v>3</v>
      </c>
      <c r="Z42" s="24">
        <v>2</v>
      </c>
      <c r="AA42" s="24">
        <f>LARGE(F$41:F$43,$Z42)</f>
        <v>11.7</v>
      </c>
      <c r="AB42" s="24">
        <f t="shared" ref="AB42:AB43" si="60">IF(AA42=AA41,AB41,AB41+1)</f>
        <v>2</v>
      </c>
      <c r="AC42" s="24">
        <f>LARGE(K$41:K$43,$Z42)</f>
        <v>10.7</v>
      </c>
      <c r="AD42" s="24">
        <f t="shared" ref="AD42:AD43" si="61">IF(AC42=AC41,AD41,AD41+1)</f>
        <v>2</v>
      </c>
      <c r="AE42" s="24">
        <f>LARGE(P$41:P$43,$Z42)</f>
        <v>11.95</v>
      </c>
      <c r="AF42" s="24">
        <f t="shared" ref="AF42:AF43" si="62">IF(AE42=AE41,AF41,AF41+1)</f>
        <v>2</v>
      </c>
      <c r="AG42" s="24">
        <f t="shared" ref="AG42:AG43" si="63">LARGE(U$41:U$43,$Z42)</f>
        <v>11.8</v>
      </c>
      <c r="AH42" s="24">
        <f t="shared" ref="AH42:AH43" si="64">IF(AG42=AG41,AH41,AH41+1)</f>
        <v>2</v>
      </c>
      <c r="AI42" s="24">
        <f t="shared" ref="AI42:AI43" si="65">LARGE(W$41:W$43,$Z42)</f>
        <v>46.649999999999991</v>
      </c>
      <c r="AJ42" s="24">
        <f t="shared" ref="AJ42:AJ43" si="66">IF(AI42=AI41,AJ41,AJ41+1)</f>
        <v>2</v>
      </c>
    </row>
    <row r="43" spans="1:36" ht="18" thickBot="1" x14ac:dyDescent="0.4">
      <c r="A43" s="52">
        <v>18</v>
      </c>
      <c r="B43" s="84" t="s">
        <v>48</v>
      </c>
      <c r="C43" s="46">
        <v>3</v>
      </c>
      <c r="D43" s="47">
        <v>0</v>
      </c>
      <c r="E43" s="48">
        <v>8.6999999999999993</v>
      </c>
      <c r="F43" s="35">
        <f>C43+E43-D43</f>
        <v>11.7</v>
      </c>
      <c r="G43" s="50">
        <f>VLOOKUP(F43,AA$41:AB$43,2,FALSE)</f>
        <v>2</v>
      </c>
      <c r="H43" s="46">
        <v>3.8</v>
      </c>
      <c r="I43" s="47">
        <v>0</v>
      </c>
      <c r="J43" s="48">
        <v>6.9</v>
      </c>
      <c r="K43" s="35">
        <f>H43+J43-I43</f>
        <v>10.7</v>
      </c>
      <c r="L43" s="50">
        <f>VLOOKUP(K43,AC$41:AD$43,2,FALSE)</f>
        <v>2</v>
      </c>
      <c r="M43" s="46">
        <v>4.3</v>
      </c>
      <c r="N43" s="47">
        <v>0</v>
      </c>
      <c r="O43" s="48">
        <v>8.15</v>
      </c>
      <c r="P43" s="35">
        <f t="shared" si="57"/>
        <v>12.45</v>
      </c>
      <c r="Q43" s="36">
        <f>VLOOKUP(P43,AE$41:AF$43,2,FALSE)</f>
        <v>1</v>
      </c>
      <c r="R43" s="80">
        <v>3.5</v>
      </c>
      <c r="S43" s="47">
        <v>0</v>
      </c>
      <c r="T43" s="48">
        <v>8.3000000000000007</v>
      </c>
      <c r="U43" s="35">
        <f>R43+T43-S43</f>
        <v>11.8</v>
      </c>
      <c r="V43" s="50">
        <f t="shared" si="58"/>
        <v>2</v>
      </c>
      <c r="W43" s="37">
        <f>F43+K43+P43+U43</f>
        <v>46.649999999999991</v>
      </c>
      <c r="X43" s="36">
        <f t="shared" si="59"/>
        <v>2</v>
      </c>
      <c r="Z43" s="24">
        <v>3</v>
      </c>
      <c r="AA43" s="24">
        <f>LARGE(F$41:F$43,$Z43)</f>
        <v>11.399999999999999</v>
      </c>
      <c r="AB43" s="24">
        <f t="shared" si="60"/>
        <v>3</v>
      </c>
      <c r="AC43" s="24">
        <f>LARGE(K$41:K$43,$Z43)</f>
        <v>8.3000000000000007</v>
      </c>
      <c r="AD43" s="24">
        <f t="shared" si="61"/>
        <v>3</v>
      </c>
      <c r="AE43" s="24">
        <f>LARGE(P$41:P$43,$Z43)</f>
        <v>10.85</v>
      </c>
      <c r="AF43" s="24">
        <f t="shared" si="62"/>
        <v>3</v>
      </c>
      <c r="AG43" s="24">
        <f t="shared" si="63"/>
        <v>10.6</v>
      </c>
      <c r="AH43" s="24">
        <f t="shared" si="64"/>
        <v>3</v>
      </c>
      <c r="AI43" s="24">
        <f t="shared" si="65"/>
        <v>41.15</v>
      </c>
      <c r="AJ43" s="24">
        <f t="shared" si="66"/>
        <v>3</v>
      </c>
    </row>
    <row r="44" spans="1:36" ht="15" thickBot="1" x14ac:dyDescent="0.4"/>
    <row r="45" spans="1:36" ht="38" thickBot="1" x14ac:dyDescent="0.8">
      <c r="A45" s="1" t="s">
        <v>21</v>
      </c>
      <c r="B45" s="2"/>
      <c r="C45" s="4"/>
      <c r="D45" s="4"/>
      <c r="E45" s="3"/>
      <c r="F45" s="3"/>
      <c r="G45" s="2"/>
      <c r="H45" s="5"/>
      <c r="I45" s="5"/>
      <c r="J45" s="3"/>
      <c r="K45" s="3"/>
      <c r="L45" s="3"/>
      <c r="M45" s="4"/>
      <c r="N45" s="4"/>
      <c r="O45" s="5" t="s">
        <v>0</v>
      </c>
      <c r="P45" s="3"/>
      <c r="Q45" s="2"/>
      <c r="R45" s="5"/>
      <c r="S45" s="5"/>
      <c r="T45" s="3"/>
      <c r="U45" s="3"/>
      <c r="V45" s="3"/>
      <c r="W45" s="3"/>
      <c r="X45" s="6"/>
    </row>
    <row r="46" spans="1:36" ht="18.5" thickBot="1" x14ac:dyDescent="0.4">
      <c r="A46" s="7" t="s">
        <v>1</v>
      </c>
      <c r="B46" s="8" t="s">
        <v>2</v>
      </c>
      <c r="C46" s="9" t="s">
        <v>3</v>
      </c>
      <c r="D46" s="10"/>
      <c r="E46" s="10"/>
      <c r="F46" s="102"/>
      <c r="G46" s="103"/>
      <c r="H46" s="9" t="s">
        <v>4</v>
      </c>
      <c r="I46" s="10"/>
      <c r="J46" s="10"/>
      <c r="K46" s="102"/>
      <c r="L46" s="103"/>
      <c r="M46" s="9" t="s">
        <v>5</v>
      </c>
      <c r="N46" s="10"/>
      <c r="O46" s="10"/>
      <c r="P46" s="102"/>
      <c r="Q46" s="103"/>
      <c r="R46" s="9" t="s">
        <v>6</v>
      </c>
      <c r="S46" s="10"/>
      <c r="T46" s="10"/>
      <c r="U46" s="102"/>
      <c r="V46" s="103"/>
      <c r="W46" s="104" t="s">
        <v>7</v>
      </c>
      <c r="X46" s="105"/>
      <c r="Z46" s="28"/>
      <c r="AA46" s="28" t="s">
        <v>3</v>
      </c>
      <c r="AB46" s="28"/>
      <c r="AC46" s="29" t="s">
        <v>4</v>
      </c>
      <c r="AD46" s="29"/>
      <c r="AE46" s="28" t="s">
        <v>5</v>
      </c>
      <c r="AF46" s="28"/>
      <c r="AG46" s="29" t="s">
        <v>6</v>
      </c>
      <c r="AH46" s="29"/>
      <c r="AI46" s="29" t="s">
        <v>7</v>
      </c>
      <c r="AJ46" s="29"/>
    </row>
    <row r="47" spans="1:36" ht="18.5" thickBot="1" x14ac:dyDescent="0.4">
      <c r="A47" s="25"/>
      <c r="B47" s="51"/>
      <c r="C47" s="76" t="s">
        <v>8</v>
      </c>
      <c r="D47" s="69" t="s">
        <v>12</v>
      </c>
      <c r="E47" s="70" t="s">
        <v>9</v>
      </c>
      <c r="F47" s="71" t="s">
        <v>10</v>
      </c>
      <c r="G47" s="72" t="s">
        <v>11</v>
      </c>
      <c r="H47" s="68" t="s">
        <v>8</v>
      </c>
      <c r="I47" s="69" t="s">
        <v>12</v>
      </c>
      <c r="J47" s="70" t="s">
        <v>9</v>
      </c>
      <c r="K47" s="71" t="s">
        <v>10</v>
      </c>
      <c r="L47" s="72" t="s">
        <v>11</v>
      </c>
      <c r="M47" s="68" t="s">
        <v>8</v>
      </c>
      <c r="N47" s="69" t="s">
        <v>12</v>
      </c>
      <c r="O47" s="70" t="s">
        <v>9</v>
      </c>
      <c r="P47" s="71" t="s">
        <v>10</v>
      </c>
      <c r="Q47" s="72" t="s">
        <v>11</v>
      </c>
      <c r="R47" s="68" t="s">
        <v>8</v>
      </c>
      <c r="S47" s="69" t="s">
        <v>12</v>
      </c>
      <c r="T47" s="70" t="s">
        <v>9</v>
      </c>
      <c r="U47" s="71" t="s">
        <v>10</v>
      </c>
      <c r="V47" s="72" t="s">
        <v>11</v>
      </c>
      <c r="W47" s="77" t="s">
        <v>10</v>
      </c>
      <c r="X47" s="72" t="s">
        <v>11</v>
      </c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7.5" x14ac:dyDescent="0.35">
      <c r="A48" s="86">
        <v>30</v>
      </c>
      <c r="B48" s="93" t="s">
        <v>34</v>
      </c>
      <c r="C48" s="56">
        <v>2</v>
      </c>
      <c r="D48" s="73">
        <v>0</v>
      </c>
      <c r="E48" s="74">
        <v>8.5500000000000007</v>
      </c>
      <c r="F48" s="32">
        <f>C48+E48-D48</f>
        <v>10.55</v>
      </c>
      <c r="G48" s="75">
        <f>VLOOKUP(F48,AA$48:AB$53,2,FALSE)</f>
        <v>3</v>
      </c>
      <c r="H48" s="56">
        <v>2.9</v>
      </c>
      <c r="I48" s="73">
        <v>0</v>
      </c>
      <c r="J48" s="74">
        <v>7.45</v>
      </c>
      <c r="K48" s="32">
        <f>H48+J48-I48</f>
        <v>10.35</v>
      </c>
      <c r="L48" s="75">
        <f>VLOOKUP(K48,AC$48:AD$53,2,FALSE)</f>
        <v>1</v>
      </c>
      <c r="M48" s="56">
        <v>2.7</v>
      </c>
      <c r="N48" s="73">
        <v>0</v>
      </c>
      <c r="O48" s="74">
        <v>6.6</v>
      </c>
      <c r="P48" s="32">
        <f t="shared" ref="P48" si="67">M48+O48-N48</f>
        <v>9.3000000000000007</v>
      </c>
      <c r="Q48" s="75">
        <f>VLOOKUP(P48,AE$48:AF$53,2,FALSE)</f>
        <v>5</v>
      </c>
      <c r="R48" s="56">
        <v>3</v>
      </c>
      <c r="S48" s="73">
        <v>0</v>
      </c>
      <c r="T48" s="74">
        <v>8.0500000000000007</v>
      </c>
      <c r="U48" s="32">
        <f>R48+T48-S48</f>
        <v>11.05</v>
      </c>
      <c r="V48" s="75">
        <f>VLOOKUP(U48,AG$48:AH$53,2,FALSE)</f>
        <v>5</v>
      </c>
      <c r="W48" s="34">
        <f>F48+K48+P48+U48</f>
        <v>41.25</v>
      </c>
      <c r="X48" s="33">
        <f>VLOOKUP(W48,AI$48:AJ$53,2,FALSE)</f>
        <v>3</v>
      </c>
      <c r="Z48" s="24">
        <v>1</v>
      </c>
      <c r="AA48" s="24">
        <f>LARGE(F$48:F$53,$Z48)</f>
        <v>10.75</v>
      </c>
      <c r="AB48" s="24">
        <f>IF(AA48=AA47,AB47,AB47+1)</f>
        <v>1</v>
      </c>
      <c r="AC48" s="24">
        <f>LARGE(K$48:K$53,$Z48)</f>
        <v>10.35</v>
      </c>
      <c r="AD48" s="24">
        <f>IF(AC48=AC47,AD47,AD47+1)</f>
        <v>1</v>
      </c>
      <c r="AE48" s="24">
        <f>LARGE(P$48:P$53,$Z48)</f>
        <v>11</v>
      </c>
      <c r="AF48" s="24">
        <f>IF(AE48=AE47,AF47,AF47+1)</f>
        <v>1</v>
      </c>
      <c r="AG48" s="24">
        <f>LARGE(U$48:U$53,$Z48)</f>
        <v>11.7</v>
      </c>
      <c r="AH48" s="24">
        <f>IF(AG48=AG47,AH47,AH47+1)</f>
        <v>1</v>
      </c>
      <c r="AI48" s="24">
        <f>LARGE(W$48:W$53,$Z48)</f>
        <v>43.8</v>
      </c>
      <c r="AJ48" s="24">
        <f>IF(AI48=AI47,AJ47,AJ47+1)</f>
        <v>1</v>
      </c>
    </row>
    <row r="49" spans="1:36" ht="17.5" x14ac:dyDescent="0.35">
      <c r="A49" s="86">
        <v>31</v>
      </c>
      <c r="B49" s="93" t="s">
        <v>17</v>
      </c>
      <c r="C49" s="45">
        <v>2</v>
      </c>
      <c r="D49" s="43">
        <v>0</v>
      </c>
      <c r="E49" s="44">
        <v>8.4</v>
      </c>
      <c r="F49" s="11">
        <f t="shared" ref="F49:F53" si="68">C49+E49-D49</f>
        <v>10.4</v>
      </c>
      <c r="G49" s="49">
        <f t="shared" ref="G49:G53" si="69">VLOOKUP(F49,AA$48:AB$53,2,FALSE)</f>
        <v>4</v>
      </c>
      <c r="H49" s="45">
        <v>2.8</v>
      </c>
      <c r="I49" s="43">
        <v>0</v>
      </c>
      <c r="J49" s="44">
        <v>7.4</v>
      </c>
      <c r="K49" s="11">
        <f t="shared" ref="K49:K53" si="70">H49+J49-I49</f>
        <v>10.199999999999999</v>
      </c>
      <c r="L49" s="49">
        <f t="shared" ref="L49:L53" si="71">VLOOKUP(K49,AC$48:AD$53,2,FALSE)</f>
        <v>2</v>
      </c>
      <c r="M49" s="45">
        <v>3.1</v>
      </c>
      <c r="N49" s="43">
        <v>0</v>
      </c>
      <c r="O49" s="44">
        <v>7.65</v>
      </c>
      <c r="P49" s="11">
        <f t="shared" ref="P49:P52" si="72">M49+O49-N49</f>
        <v>10.75</v>
      </c>
      <c r="Q49" s="49">
        <f t="shared" ref="Q49:Q53" si="73">VLOOKUP(P49,AE$48:AF$53,2,FALSE)</f>
        <v>2</v>
      </c>
      <c r="R49" s="45">
        <v>2.9</v>
      </c>
      <c r="S49" s="43">
        <v>0</v>
      </c>
      <c r="T49" s="44">
        <v>8.5</v>
      </c>
      <c r="U49" s="11">
        <f t="shared" ref="U49:U53" si="74">R49+T49-S49</f>
        <v>11.4</v>
      </c>
      <c r="V49" s="49">
        <f t="shared" ref="V49:V53" si="75">VLOOKUP(U49,AG$48:AH$53,2,FALSE)</f>
        <v>3</v>
      </c>
      <c r="W49" s="13">
        <f t="shared" ref="W49:W53" si="76">F49+K49+P49+U49</f>
        <v>42.75</v>
      </c>
      <c r="X49" s="12">
        <f t="shared" ref="X49:X53" si="77">VLOOKUP(W49,AI$48:AJ$53,2,FALSE)</f>
        <v>2</v>
      </c>
      <c r="Z49" s="24">
        <v>2</v>
      </c>
      <c r="AA49" s="24">
        <f t="shared" ref="AA49:AA53" si="78">LARGE(F$48:F$53,$Z49)</f>
        <v>10.7</v>
      </c>
      <c r="AB49" s="24">
        <f t="shared" ref="AB49:AB53" si="79">IF(AA49=AA48,AB48,AB48+1)</f>
        <v>2</v>
      </c>
      <c r="AC49" s="24">
        <f t="shared" ref="AC49:AC53" si="80">LARGE(K$48:K$53,$Z49)</f>
        <v>10.35</v>
      </c>
      <c r="AD49" s="24">
        <f t="shared" ref="AD49:AD53" si="81">IF(AC49=AC48,AD48,AD48+1)</f>
        <v>1</v>
      </c>
      <c r="AE49" s="24">
        <f t="shared" ref="AE49:AE53" si="82">LARGE(P$48:P$53,$Z49)</f>
        <v>10.75</v>
      </c>
      <c r="AF49" s="24">
        <f t="shared" ref="AF49:AF53" si="83">IF(AE49=AE48,AF48,AF48+1)</f>
        <v>2</v>
      </c>
      <c r="AG49" s="24">
        <f t="shared" ref="AG49:AG53" si="84">LARGE(U$48:U$53,$Z49)</f>
        <v>11.55</v>
      </c>
      <c r="AH49" s="24">
        <f t="shared" ref="AH49:AH53" si="85">IF(AG49=AG48,AH48,AH48+1)</f>
        <v>2</v>
      </c>
      <c r="AI49" s="24">
        <f t="shared" ref="AI49:AI53" si="86">LARGE(W$48:W$53,$Z49)</f>
        <v>42.75</v>
      </c>
      <c r="AJ49" s="24">
        <f t="shared" ref="AJ49:AJ53" si="87">IF(AI49=AI48,AJ48,AJ48+1)</f>
        <v>2</v>
      </c>
    </row>
    <row r="50" spans="1:36" ht="17.5" x14ac:dyDescent="0.35">
      <c r="A50" s="86">
        <v>32</v>
      </c>
      <c r="B50" s="93" t="s">
        <v>35</v>
      </c>
      <c r="C50" s="45">
        <v>2</v>
      </c>
      <c r="D50" s="43">
        <v>0</v>
      </c>
      <c r="E50" s="44">
        <v>8.4</v>
      </c>
      <c r="F50" s="11">
        <f t="shared" si="68"/>
        <v>10.4</v>
      </c>
      <c r="G50" s="49">
        <f t="shared" si="69"/>
        <v>4</v>
      </c>
      <c r="H50" s="45">
        <v>2.8</v>
      </c>
      <c r="I50" s="43">
        <v>0</v>
      </c>
      <c r="J50" s="44">
        <v>6.15</v>
      </c>
      <c r="K50" s="11">
        <f t="shared" si="70"/>
        <v>8.9499999999999993</v>
      </c>
      <c r="L50" s="49">
        <f t="shared" si="71"/>
        <v>5</v>
      </c>
      <c r="M50" s="45">
        <v>3.1</v>
      </c>
      <c r="N50" s="43">
        <v>0</v>
      </c>
      <c r="O50" s="44">
        <v>7.1</v>
      </c>
      <c r="P50" s="11">
        <f t="shared" si="72"/>
        <v>10.199999999999999</v>
      </c>
      <c r="Q50" s="49">
        <f t="shared" si="73"/>
        <v>3</v>
      </c>
      <c r="R50" s="45">
        <v>2.9</v>
      </c>
      <c r="S50" s="43">
        <v>0</v>
      </c>
      <c r="T50" s="44">
        <v>8.1999999999999993</v>
      </c>
      <c r="U50" s="11">
        <f t="shared" si="74"/>
        <v>11.1</v>
      </c>
      <c r="V50" s="49">
        <f t="shared" si="75"/>
        <v>4</v>
      </c>
      <c r="W50" s="13">
        <f t="shared" si="76"/>
        <v>40.65</v>
      </c>
      <c r="X50" s="12">
        <f t="shared" si="77"/>
        <v>5</v>
      </c>
      <c r="Z50" s="24">
        <v>3</v>
      </c>
      <c r="AA50" s="24">
        <f t="shared" si="78"/>
        <v>10.55</v>
      </c>
      <c r="AB50" s="24">
        <f t="shared" si="79"/>
        <v>3</v>
      </c>
      <c r="AC50" s="24">
        <f t="shared" si="80"/>
        <v>10.199999999999999</v>
      </c>
      <c r="AD50" s="24">
        <f t="shared" si="81"/>
        <v>2</v>
      </c>
      <c r="AE50" s="24">
        <f t="shared" si="82"/>
        <v>10.199999999999999</v>
      </c>
      <c r="AF50" s="24">
        <f t="shared" si="83"/>
        <v>3</v>
      </c>
      <c r="AG50" s="24">
        <f t="shared" si="84"/>
        <v>11.4</v>
      </c>
      <c r="AH50" s="24">
        <f t="shared" si="85"/>
        <v>3</v>
      </c>
      <c r="AI50" s="24">
        <f t="shared" si="86"/>
        <v>41.25</v>
      </c>
      <c r="AJ50" s="24">
        <f t="shared" si="87"/>
        <v>3</v>
      </c>
    </row>
    <row r="51" spans="1:36" ht="17.5" x14ac:dyDescent="0.35">
      <c r="A51" s="86">
        <v>33</v>
      </c>
      <c r="B51" s="93" t="s">
        <v>36</v>
      </c>
      <c r="C51" s="45">
        <v>2</v>
      </c>
      <c r="D51" s="43">
        <v>0</v>
      </c>
      <c r="E51" s="44">
        <v>8.5500000000000007</v>
      </c>
      <c r="F51" s="11">
        <f t="shared" si="68"/>
        <v>10.55</v>
      </c>
      <c r="G51" s="49">
        <f t="shared" si="69"/>
        <v>3</v>
      </c>
      <c r="H51" s="45">
        <v>2.6</v>
      </c>
      <c r="I51" s="43">
        <v>0</v>
      </c>
      <c r="J51" s="44">
        <v>6.95</v>
      </c>
      <c r="K51" s="11">
        <f t="shared" si="70"/>
        <v>9.5500000000000007</v>
      </c>
      <c r="L51" s="49">
        <f t="shared" si="71"/>
        <v>4</v>
      </c>
      <c r="M51" s="45">
        <v>2.1</v>
      </c>
      <c r="N51" s="43">
        <v>0</v>
      </c>
      <c r="O51" s="44">
        <v>6</v>
      </c>
      <c r="P51" s="11">
        <f t="shared" si="72"/>
        <v>8.1</v>
      </c>
      <c r="Q51" s="49">
        <f t="shared" si="73"/>
        <v>6</v>
      </c>
      <c r="R51" s="45">
        <v>2.9</v>
      </c>
      <c r="S51" s="43">
        <v>0</v>
      </c>
      <c r="T51" s="44">
        <v>8.15</v>
      </c>
      <c r="U51" s="11">
        <f t="shared" si="74"/>
        <v>11.05</v>
      </c>
      <c r="V51" s="49">
        <f t="shared" si="75"/>
        <v>5</v>
      </c>
      <c r="W51" s="13">
        <f t="shared" si="76"/>
        <v>39.25</v>
      </c>
      <c r="X51" s="12">
        <f t="shared" si="77"/>
        <v>6</v>
      </c>
      <c r="Z51" s="24">
        <v>4</v>
      </c>
      <c r="AA51" s="24">
        <f t="shared" si="78"/>
        <v>10.55</v>
      </c>
      <c r="AB51" s="24">
        <f t="shared" si="79"/>
        <v>3</v>
      </c>
      <c r="AC51" s="24">
        <f t="shared" si="80"/>
        <v>9.6000000000000014</v>
      </c>
      <c r="AD51" s="24">
        <f t="shared" si="81"/>
        <v>3</v>
      </c>
      <c r="AE51" s="24">
        <f t="shared" si="82"/>
        <v>9.35</v>
      </c>
      <c r="AF51" s="24">
        <f t="shared" si="83"/>
        <v>4</v>
      </c>
      <c r="AG51" s="24">
        <f t="shared" si="84"/>
        <v>11.1</v>
      </c>
      <c r="AH51" s="24">
        <f t="shared" si="85"/>
        <v>4</v>
      </c>
      <c r="AI51" s="24">
        <f t="shared" si="86"/>
        <v>41.2</v>
      </c>
      <c r="AJ51" s="24">
        <f t="shared" si="87"/>
        <v>4</v>
      </c>
    </row>
    <row r="52" spans="1:36" ht="17.5" x14ac:dyDescent="0.35">
      <c r="A52" s="86">
        <v>34</v>
      </c>
      <c r="B52" s="93" t="s">
        <v>37</v>
      </c>
      <c r="C52" s="45">
        <v>2</v>
      </c>
      <c r="D52" s="43">
        <v>0</v>
      </c>
      <c r="E52" s="44">
        <v>8.6999999999999993</v>
      </c>
      <c r="F52" s="11">
        <f t="shared" si="68"/>
        <v>10.7</v>
      </c>
      <c r="G52" s="49">
        <f t="shared" si="69"/>
        <v>2</v>
      </c>
      <c r="H52" s="45">
        <v>2.7</v>
      </c>
      <c r="I52" s="43">
        <v>0</v>
      </c>
      <c r="J52" s="44">
        <v>6.9</v>
      </c>
      <c r="K52" s="11">
        <f t="shared" si="70"/>
        <v>9.6000000000000014</v>
      </c>
      <c r="L52" s="49">
        <f t="shared" si="71"/>
        <v>3</v>
      </c>
      <c r="M52" s="45">
        <v>2.6</v>
      </c>
      <c r="N52" s="43">
        <v>0</v>
      </c>
      <c r="O52" s="44">
        <v>6.75</v>
      </c>
      <c r="P52" s="11">
        <f t="shared" si="72"/>
        <v>9.35</v>
      </c>
      <c r="Q52" s="49">
        <f t="shared" si="73"/>
        <v>4</v>
      </c>
      <c r="R52" s="45">
        <v>3</v>
      </c>
      <c r="S52" s="43">
        <v>0</v>
      </c>
      <c r="T52" s="44">
        <v>8.5500000000000007</v>
      </c>
      <c r="U52" s="11">
        <f t="shared" si="74"/>
        <v>11.55</v>
      </c>
      <c r="V52" s="49">
        <f t="shared" si="75"/>
        <v>2</v>
      </c>
      <c r="W52" s="13">
        <f t="shared" si="76"/>
        <v>41.2</v>
      </c>
      <c r="X52" s="12">
        <f t="shared" si="77"/>
        <v>4</v>
      </c>
      <c r="Z52" s="24">
        <v>5</v>
      </c>
      <c r="AA52" s="24">
        <f t="shared" si="78"/>
        <v>10.4</v>
      </c>
      <c r="AB52" s="24">
        <f t="shared" si="79"/>
        <v>4</v>
      </c>
      <c r="AC52" s="24">
        <f t="shared" si="80"/>
        <v>9.5500000000000007</v>
      </c>
      <c r="AD52" s="24">
        <f t="shared" si="81"/>
        <v>4</v>
      </c>
      <c r="AE52" s="24">
        <f t="shared" si="82"/>
        <v>9.3000000000000007</v>
      </c>
      <c r="AF52" s="24">
        <f t="shared" si="83"/>
        <v>5</v>
      </c>
      <c r="AG52" s="24">
        <f t="shared" si="84"/>
        <v>11.05</v>
      </c>
      <c r="AH52" s="24">
        <f t="shared" si="85"/>
        <v>5</v>
      </c>
      <c r="AI52" s="24">
        <f t="shared" si="86"/>
        <v>40.65</v>
      </c>
      <c r="AJ52" s="24">
        <f t="shared" si="87"/>
        <v>5</v>
      </c>
    </row>
    <row r="53" spans="1:36" ht="18" thickBot="1" x14ac:dyDescent="0.4">
      <c r="A53" s="92">
        <v>37</v>
      </c>
      <c r="B53" s="94" t="s">
        <v>38</v>
      </c>
      <c r="C53" s="46">
        <v>2</v>
      </c>
      <c r="D53" s="47">
        <v>0</v>
      </c>
      <c r="E53" s="48">
        <v>8.75</v>
      </c>
      <c r="F53" s="35">
        <f t="shared" si="68"/>
        <v>10.75</v>
      </c>
      <c r="G53" s="50">
        <f t="shared" si="69"/>
        <v>1</v>
      </c>
      <c r="H53" s="46">
        <v>2.8</v>
      </c>
      <c r="I53" s="47">
        <v>0</v>
      </c>
      <c r="J53" s="48">
        <v>7.55</v>
      </c>
      <c r="K53" s="35">
        <f t="shared" si="70"/>
        <v>10.35</v>
      </c>
      <c r="L53" s="50">
        <f t="shared" si="71"/>
        <v>1</v>
      </c>
      <c r="M53" s="46">
        <v>3.3</v>
      </c>
      <c r="N53" s="47">
        <v>0</v>
      </c>
      <c r="O53" s="48">
        <v>7.7</v>
      </c>
      <c r="P53" s="35">
        <v>11</v>
      </c>
      <c r="Q53" s="50">
        <f t="shared" si="73"/>
        <v>1</v>
      </c>
      <c r="R53" s="46">
        <v>3</v>
      </c>
      <c r="S53" s="47">
        <v>0</v>
      </c>
      <c r="T53" s="48">
        <v>8.6999999999999993</v>
      </c>
      <c r="U53" s="35">
        <f t="shared" si="74"/>
        <v>11.7</v>
      </c>
      <c r="V53" s="50">
        <f t="shared" si="75"/>
        <v>1</v>
      </c>
      <c r="W53" s="37">
        <f t="shared" si="76"/>
        <v>43.8</v>
      </c>
      <c r="X53" s="36">
        <f t="shared" si="77"/>
        <v>1</v>
      </c>
      <c r="Z53" s="24">
        <v>6</v>
      </c>
      <c r="AA53" s="24">
        <f t="shared" si="78"/>
        <v>10.4</v>
      </c>
      <c r="AB53" s="24">
        <f t="shared" si="79"/>
        <v>4</v>
      </c>
      <c r="AC53" s="24">
        <f t="shared" si="80"/>
        <v>8.9499999999999993</v>
      </c>
      <c r="AD53" s="24">
        <f t="shared" si="81"/>
        <v>5</v>
      </c>
      <c r="AE53" s="24">
        <f t="shared" si="82"/>
        <v>8.1</v>
      </c>
      <c r="AF53" s="24">
        <f t="shared" si="83"/>
        <v>6</v>
      </c>
      <c r="AG53" s="24">
        <f t="shared" si="84"/>
        <v>11.05</v>
      </c>
      <c r="AH53" s="24">
        <f t="shared" si="85"/>
        <v>5</v>
      </c>
      <c r="AI53" s="24">
        <f t="shared" si="86"/>
        <v>39.25</v>
      </c>
      <c r="AJ53" s="24">
        <f t="shared" si="87"/>
        <v>6</v>
      </c>
    </row>
  </sheetData>
  <mergeCells count="30">
    <mergeCell ref="F3:G3"/>
    <mergeCell ref="K3:L3"/>
    <mergeCell ref="P3:Q3"/>
    <mergeCell ref="U3:V3"/>
    <mergeCell ref="W3:X3"/>
    <mergeCell ref="F27:G27"/>
    <mergeCell ref="K27:L27"/>
    <mergeCell ref="P27:Q27"/>
    <mergeCell ref="U27:V27"/>
    <mergeCell ref="W27:X27"/>
    <mergeCell ref="F15:G15"/>
    <mergeCell ref="K15:L15"/>
    <mergeCell ref="P15:Q15"/>
    <mergeCell ref="U15:V15"/>
    <mergeCell ref="W15:X15"/>
    <mergeCell ref="F32:G32"/>
    <mergeCell ref="K32:L32"/>
    <mergeCell ref="P32:Q32"/>
    <mergeCell ref="U32:V32"/>
    <mergeCell ref="W32:X32"/>
    <mergeCell ref="F39:G39"/>
    <mergeCell ref="K39:L39"/>
    <mergeCell ref="P39:Q39"/>
    <mergeCell ref="U39:V39"/>
    <mergeCell ref="W39:X39"/>
    <mergeCell ref="F46:G46"/>
    <mergeCell ref="K46:L46"/>
    <mergeCell ref="P46:Q46"/>
    <mergeCell ref="U46:V46"/>
    <mergeCell ref="W46:X46"/>
  </mergeCells>
  <conditionalFormatting sqref="G26:G29 L26:L29 V26:V29 G16:G17 L16:L17 V16:V17 X16:X17 Q16:Q17 Q25:Q29 X25:X29 G4:G5 L4:L5 Q4:Q5 V4:V5 X4:X5 Q13 X13">
    <cfRule type="cellIs" dxfId="177" priority="659" stopIfTrue="1" operator="equal">
      <formula>1</formula>
    </cfRule>
    <cfRule type="cellIs" dxfId="176" priority="660" stopIfTrue="1" operator="equal">
      <formula>2</formula>
    </cfRule>
    <cfRule type="cellIs" dxfId="175" priority="661" stopIfTrue="1" operator="equal">
      <formula>3</formula>
    </cfRule>
  </conditionalFormatting>
  <conditionalFormatting sqref="K42:K43 F42:F43 K29 F29 K35:K36 F35:F36 F17 K17 F5 K5">
    <cfRule type="cellIs" dxfId="174" priority="658" operator="equal">
      <formula>0</formula>
    </cfRule>
  </conditionalFormatting>
  <conditionalFormatting sqref="W42:W43 C42:C43 H42:H43 M42:M43 R42:R43 T42:U43 E42:F43 O42:O43 J42:K43 W29 C29 H29 M29 R29 T29:U29 E29:F29 J29:K29 W35:W36 C35:C36 H35:H36 M35:M36 R35:R36 T35:U36 E35:F36 J35:K36 O35:O36 O29:P29 T24 E17:F17 C17:C24 W17 J17:K17 H17:H24 M17:M24 R17:R24 O17:P17 E18:E24 J18:J24 O18:O24 C52:C53 H52:H53 M52:M53 R52:R53 E52:E53 O52:O53 J52:J53 P48 E5:F5 C5:C12 W5 H5:H12 M5:M12 R4:R12 T4:T12 O5:P5 J5:K5 E6:E12 J6:J12 O6:O12">
    <cfRule type="cellIs" dxfId="173" priority="657" operator="equal">
      <formula>0</formula>
    </cfRule>
  </conditionalFormatting>
  <conditionalFormatting sqref="U42:U43 U29 U35:U36 U5">
    <cfRule type="cellIs" dxfId="172" priority="652" operator="equal">
      <formula>0</formula>
    </cfRule>
    <cfRule type="cellIs" priority="654" operator="equal">
      <formula>0</formula>
    </cfRule>
  </conditionalFormatting>
  <conditionalFormatting sqref="G29 L29 Q29 V29 X29 G17 L17 Q17 V17 X17 Q25 X25 G5 L5 Q5 V5 X5 Q13 X13">
    <cfRule type="cellIs" dxfId="171" priority="645" stopIfTrue="1" operator="equal">
      <formula>4</formula>
    </cfRule>
  </conditionalFormatting>
  <conditionalFormatting sqref="D42:D43 I42:I43 N42:N43 S42:S43 D29 I29 N29 S29 D35:D36 I35:I36 N35:N36 S35:S36 D17:D24 I17:I24 N17:N24 S17:S24 D52:D53 I52:I53 N52:N53 S52:S53 D5:D12 I5:I12 N5:N12 S5:S12">
    <cfRule type="cellIs" dxfId="170" priority="589" operator="equal">
      <formula>0</formula>
    </cfRule>
  </conditionalFormatting>
  <conditionalFormatting sqref="R16 T16:T23">
    <cfRule type="cellIs" dxfId="169" priority="311" operator="equal">
      <formula>0</formula>
    </cfRule>
  </conditionalFormatting>
  <conditionalFormatting sqref="U17">
    <cfRule type="cellIs" dxfId="168" priority="309" operator="equal">
      <formula>0</formula>
    </cfRule>
    <cfRule type="cellIs" priority="310" operator="equal">
      <formula>0</formula>
    </cfRule>
  </conditionalFormatting>
  <conditionalFormatting sqref="G31:G34 L31:L34 Q31:Q34 V31:V34 X31:X34">
    <cfRule type="cellIs" dxfId="167" priority="254" stopIfTrue="1" operator="equal">
      <formula>1</formula>
    </cfRule>
    <cfRule type="cellIs" dxfId="166" priority="255" stopIfTrue="1" operator="equal">
      <formula>2</formula>
    </cfRule>
    <cfRule type="cellIs" dxfId="165" priority="256" stopIfTrue="1" operator="equal">
      <formula>3</formula>
    </cfRule>
  </conditionalFormatting>
  <conditionalFormatting sqref="K34 F34">
    <cfRule type="cellIs" dxfId="164" priority="253" operator="equal">
      <formula>0</formula>
    </cfRule>
  </conditionalFormatting>
  <conditionalFormatting sqref="W34 C34 H34 M34 R34 T34:U34 E34:F34 O34 J34:K34">
    <cfRule type="cellIs" dxfId="163" priority="252" operator="equal">
      <formula>0</formula>
    </cfRule>
  </conditionalFormatting>
  <conditionalFormatting sqref="U34">
    <cfRule type="cellIs" dxfId="162" priority="250" operator="equal">
      <formula>0</formula>
    </cfRule>
    <cfRule type="cellIs" priority="251" operator="equal">
      <formula>0</formula>
    </cfRule>
  </conditionalFormatting>
  <conditionalFormatting sqref="G34 L34 Q34 V34 X34">
    <cfRule type="cellIs" dxfId="161" priority="249" stopIfTrue="1" operator="equal">
      <formula>4</formula>
    </cfRule>
  </conditionalFormatting>
  <conditionalFormatting sqref="D34 I34 N34 S34">
    <cfRule type="cellIs" dxfId="160" priority="248" operator="equal">
      <formula>0</formula>
    </cfRule>
  </conditionalFormatting>
  <conditionalFormatting sqref="G38:G41 L38:L41 Q38:Q41 V38:V41 X38:X41">
    <cfRule type="cellIs" dxfId="159" priority="236" stopIfTrue="1" operator="equal">
      <formula>1</formula>
    </cfRule>
    <cfRule type="cellIs" dxfId="158" priority="237" stopIfTrue="1" operator="equal">
      <formula>2</formula>
    </cfRule>
    <cfRule type="cellIs" dxfId="157" priority="238" stopIfTrue="1" operator="equal">
      <formula>3</formula>
    </cfRule>
  </conditionalFormatting>
  <conditionalFormatting sqref="K41 F41">
    <cfRule type="cellIs" dxfId="156" priority="235" operator="equal">
      <formula>0</formula>
    </cfRule>
  </conditionalFormatting>
  <conditionalFormatting sqref="W41 C41 H41 M41 R41 T41:U41 E41:F41 O41 J41:K41">
    <cfRule type="cellIs" dxfId="155" priority="234" operator="equal">
      <formula>0</formula>
    </cfRule>
  </conditionalFormatting>
  <conditionalFormatting sqref="U41">
    <cfRule type="cellIs" dxfId="154" priority="232" operator="equal">
      <formula>0</formula>
    </cfRule>
    <cfRule type="cellIs" priority="233" operator="equal">
      <formula>0</formula>
    </cfRule>
  </conditionalFormatting>
  <conditionalFormatting sqref="G41 L41 Q41 V41 X41">
    <cfRule type="cellIs" dxfId="153" priority="231" stopIfTrue="1" operator="equal">
      <formula>4</formula>
    </cfRule>
  </conditionalFormatting>
  <conditionalFormatting sqref="D41 I41 N41 S41">
    <cfRule type="cellIs" dxfId="152" priority="230" operator="equal">
      <formula>0</formula>
    </cfRule>
  </conditionalFormatting>
  <conditionalFormatting sqref="G45:G47 Q45:Q48 V45:V48 X45:X48 L45:L48">
    <cfRule type="cellIs" dxfId="151" priority="218" stopIfTrue="1" operator="equal">
      <formula>1</formula>
    </cfRule>
    <cfRule type="cellIs" dxfId="150" priority="219" stopIfTrue="1" operator="equal">
      <formula>2</formula>
    </cfRule>
    <cfRule type="cellIs" dxfId="149" priority="220" stopIfTrue="1" operator="equal">
      <formula>3</formula>
    </cfRule>
  </conditionalFormatting>
  <conditionalFormatting sqref="K48 F48">
    <cfRule type="cellIs" dxfId="148" priority="217" operator="equal">
      <formula>0</formula>
    </cfRule>
  </conditionalFormatting>
  <conditionalFormatting sqref="W48 C48:C51 H48:H51 M48:M51 R48:R51 T48:U48 E48:F48 O48:O51 J48:K48 E49:E51 J49:J51">
    <cfRule type="cellIs" dxfId="147" priority="216" operator="equal">
      <formula>0</formula>
    </cfRule>
  </conditionalFormatting>
  <conditionalFormatting sqref="U48">
    <cfRule type="cellIs" dxfId="146" priority="214" operator="equal">
      <formula>0</formula>
    </cfRule>
    <cfRule type="cellIs" priority="215" operator="equal">
      <formula>0</formula>
    </cfRule>
  </conditionalFormatting>
  <conditionalFormatting sqref="Q48 V48 X48 L48">
    <cfRule type="cellIs" dxfId="145" priority="213" stopIfTrue="1" operator="equal">
      <formula>4</formula>
    </cfRule>
  </conditionalFormatting>
  <conditionalFormatting sqref="D48:D51 I48:I51 N48:N51 S48:S51">
    <cfRule type="cellIs" dxfId="144" priority="212" operator="equal">
      <formula>0</formula>
    </cfRule>
  </conditionalFormatting>
  <conditionalFormatting sqref="G48">
    <cfRule type="cellIs" dxfId="143" priority="196" stopIfTrue="1" operator="equal">
      <formula>1</formula>
    </cfRule>
    <cfRule type="cellIs" dxfId="142" priority="197" stopIfTrue="1" operator="equal">
      <formula>2</formula>
    </cfRule>
    <cfRule type="cellIs" dxfId="141" priority="198" stopIfTrue="1" operator="equal">
      <formula>3</formula>
    </cfRule>
  </conditionalFormatting>
  <conditionalFormatting sqref="G48">
    <cfRule type="cellIs" dxfId="140" priority="195" stopIfTrue="1" operator="equal">
      <formula>4</formula>
    </cfRule>
  </conditionalFormatting>
  <conditionalFormatting sqref="G42:G43">
    <cfRule type="cellIs" dxfId="139" priority="192" stopIfTrue="1" operator="equal">
      <formula>1</formula>
    </cfRule>
    <cfRule type="cellIs" dxfId="138" priority="193" stopIfTrue="1" operator="equal">
      <formula>2</formula>
    </cfRule>
    <cfRule type="cellIs" dxfId="137" priority="194" stopIfTrue="1" operator="equal">
      <formula>3</formula>
    </cfRule>
  </conditionalFormatting>
  <conditionalFormatting sqref="G42:G43">
    <cfRule type="cellIs" dxfId="136" priority="191" stopIfTrue="1" operator="equal">
      <formula>4</formula>
    </cfRule>
  </conditionalFormatting>
  <conditionalFormatting sqref="L42:L43">
    <cfRule type="cellIs" dxfId="135" priority="188" stopIfTrue="1" operator="equal">
      <formula>1</formula>
    </cfRule>
    <cfRule type="cellIs" dxfId="134" priority="189" stopIfTrue="1" operator="equal">
      <formula>2</formula>
    </cfRule>
    <cfRule type="cellIs" dxfId="133" priority="190" stopIfTrue="1" operator="equal">
      <formula>3</formula>
    </cfRule>
  </conditionalFormatting>
  <conditionalFormatting sqref="L42:L43">
    <cfRule type="cellIs" dxfId="132" priority="187" stopIfTrue="1" operator="equal">
      <formula>4</formula>
    </cfRule>
  </conditionalFormatting>
  <conditionalFormatting sqref="Q42:Q43">
    <cfRule type="cellIs" dxfId="131" priority="184" stopIfTrue="1" operator="equal">
      <formula>1</formula>
    </cfRule>
    <cfRule type="cellIs" dxfId="130" priority="185" stopIfTrue="1" operator="equal">
      <formula>2</formula>
    </cfRule>
    <cfRule type="cellIs" dxfId="129" priority="186" stopIfTrue="1" operator="equal">
      <formula>3</formula>
    </cfRule>
  </conditionalFormatting>
  <conditionalFormatting sqref="Q42:Q43">
    <cfRule type="cellIs" dxfId="128" priority="183" stopIfTrue="1" operator="equal">
      <formula>4</formula>
    </cfRule>
  </conditionalFormatting>
  <conditionalFormatting sqref="V42:V43">
    <cfRule type="cellIs" dxfId="127" priority="180" stopIfTrue="1" operator="equal">
      <formula>1</formula>
    </cfRule>
    <cfRule type="cellIs" dxfId="126" priority="181" stopIfTrue="1" operator="equal">
      <formula>2</formula>
    </cfRule>
    <cfRule type="cellIs" dxfId="125" priority="182" stopIfTrue="1" operator="equal">
      <formula>3</formula>
    </cfRule>
  </conditionalFormatting>
  <conditionalFormatting sqref="V42:V43">
    <cfRule type="cellIs" dxfId="124" priority="179" stopIfTrue="1" operator="equal">
      <formula>4</formula>
    </cfRule>
  </conditionalFormatting>
  <conditionalFormatting sqref="X42:X43">
    <cfRule type="cellIs" dxfId="123" priority="176" stopIfTrue="1" operator="equal">
      <formula>1</formula>
    </cfRule>
    <cfRule type="cellIs" dxfId="122" priority="177" stopIfTrue="1" operator="equal">
      <formula>2</formula>
    </cfRule>
    <cfRule type="cellIs" dxfId="121" priority="178" stopIfTrue="1" operator="equal">
      <formula>3</formula>
    </cfRule>
  </conditionalFormatting>
  <conditionalFormatting sqref="X42:X43">
    <cfRule type="cellIs" dxfId="120" priority="175" stopIfTrue="1" operator="equal">
      <formula>4</formula>
    </cfRule>
  </conditionalFormatting>
  <conditionalFormatting sqref="G35:G36">
    <cfRule type="cellIs" dxfId="119" priority="172" stopIfTrue="1" operator="equal">
      <formula>1</formula>
    </cfRule>
    <cfRule type="cellIs" dxfId="118" priority="173" stopIfTrue="1" operator="equal">
      <formula>2</formula>
    </cfRule>
    <cfRule type="cellIs" dxfId="117" priority="174" stopIfTrue="1" operator="equal">
      <formula>3</formula>
    </cfRule>
  </conditionalFormatting>
  <conditionalFormatting sqref="G35:G36">
    <cfRule type="cellIs" dxfId="116" priority="171" stopIfTrue="1" operator="equal">
      <formula>4</formula>
    </cfRule>
  </conditionalFormatting>
  <conditionalFormatting sqref="L35:L36">
    <cfRule type="cellIs" dxfId="115" priority="168" stopIfTrue="1" operator="equal">
      <formula>1</formula>
    </cfRule>
    <cfRule type="cellIs" dxfId="114" priority="169" stopIfTrue="1" operator="equal">
      <formula>2</formula>
    </cfRule>
    <cfRule type="cellIs" dxfId="113" priority="170" stopIfTrue="1" operator="equal">
      <formula>3</formula>
    </cfRule>
  </conditionalFormatting>
  <conditionalFormatting sqref="L35:L36">
    <cfRule type="cellIs" dxfId="112" priority="167" stopIfTrue="1" operator="equal">
      <formula>4</formula>
    </cfRule>
  </conditionalFormatting>
  <conditionalFormatting sqref="Q35:Q36">
    <cfRule type="cellIs" dxfId="111" priority="164" stopIfTrue="1" operator="equal">
      <formula>1</formula>
    </cfRule>
    <cfRule type="cellIs" dxfId="110" priority="165" stopIfTrue="1" operator="equal">
      <formula>2</formula>
    </cfRule>
    <cfRule type="cellIs" dxfId="109" priority="166" stopIfTrue="1" operator="equal">
      <formula>3</formula>
    </cfRule>
  </conditionalFormatting>
  <conditionalFormatting sqref="Q35:Q36">
    <cfRule type="cellIs" dxfId="108" priority="163" stopIfTrue="1" operator="equal">
      <formula>4</formula>
    </cfRule>
  </conditionalFormatting>
  <conditionalFormatting sqref="V35:V36">
    <cfRule type="cellIs" dxfId="107" priority="160" stopIfTrue="1" operator="equal">
      <formula>1</formula>
    </cfRule>
    <cfRule type="cellIs" dxfId="106" priority="161" stopIfTrue="1" operator="equal">
      <formula>2</formula>
    </cfRule>
    <cfRule type="cellIs" dxfId="105" priority="162" stopIfTrue="1" operator="equal">
      <formula>3</formula>
    </cfRule>
  </conditionalFormatting>
  <conditionalFormatting sqref="V35:V36">
    <cfRule type="cellIs" dxfId="104" priority="159" stopIfTrue="1" operator="equal">
      <formula>4</formula>
    </cfRule>
  </conditionalFormatting>
  <conditionalFormatting sqref="X35:X36">
    <cfRule type="cellIs" dxfId="103" priority="156" stopIfTrue="1" operator="equal">
      <formula>1</formula>
    </cfRule>
    <cfRule type="cellIs" dxfId="102" priority="157" stopIfTrue="1" operator="equal">
      <formula>2</formula>
    </cfRule>
    <cfRule type="cellIs" dxfId="101" priority="158" stopIfTrue="1" operator="equal">
      <formula>3</formula>
    </cfRule>
  </conditionalFormatting>
  <conditionalFormatting sqref="X35:X36">
    <cfRule type="cellIs" dxfId="100" priority="155" stopIfTrue="1" operator="equal">
      <formula>4</formula>
    </cfRule>
  </conditionalFormatting>
  <conditionalFormatting sqref="P34:P36">
    <cfRule type="cellIs" dxfId="99" priority="134" operator="equal">
      <formula>0</formula>
    </cfRule>
  </conditionalFormatting>
  <conditionalFormatting sqref="P41:P43">
    <cfRule type="cellIs" dxfId="98" priority="133" operator="equal">
      <formula>0</formula>
    </cfRule>
  </conditionalFormatting>
  <conditionalFormatting sqref="G18:G24">
    <cfRule type="cellIs" dxfId="97" priority="98" stopIfTrue="1" operator="equal">
      <formula>1</formula>
    </cfRule>
    <cfRule type="cellIs" dxfId="96" priority="99" stopIfTrue="1" operator="equal">
      <formula>2</formula>
    </cfRule>
    <cfRule type="cellIs" dxfId="95" priority="100" stopIfTrue="1" operator="equal">
      <formula>3</formula>
    </cfRule>
  </conditionalFormatting>
  <conditionalFormatting sqref="F18:F24">
    <cfRule type="cellIs" dxfId="94" priority="97" operator="equal">
      <formula>0</formula>
    </cfRule>
  </conditionalFormatting>
  <conditionalFormatting sqref="F18:F24">
    <cfRule type="cellIs" dxfId="93" priority="96" operator="equal">
      <formula>0</formula>
    </cfRule>
  </conditionalFormatting>
  <conditionalFormatting sqref="G18:G24">
    <cfRule type="cellIs" dxfId="92" priority="95" stopIfTrue="1" operator="equal">
      <formula>4</formula>
    </cfRule>
  </conditionalFormatting>
  <conditionalFormatting sqref="L18:L24">
    <cfRule type="cellIs" dxfId="91" priority="92" stopIfTrue="1" operator="equal">
      <formula>1</formula>
    </cfRule>
    <cfRule type="cellIs" dxfId="90" priority="93" stopIfTrue="1" operator="equal">
      <formula>2</formula>
    </cfRule>
    <cfRule type="cellIs" dxfId="89" priority="94" stopIfTrue="1" operator="equal">
      <formula>3</formula>
    </cfRule>
  </conditionalFormatting>
  <conditionalFormatting sqref="K18:K24">
    <cfRule type="cellIs" dxfId="88" priority="91" operator="equal">
      <formula>0</formula>
    </cfRule>
  </conditionalFormatting>
  <conditionalFormatting sqref="K18:K24">
    <cfRule type="cellIs" dxfId="87" priority="90" operator="equal">
      <formula>0</formula>
    </cfRule>
  </conditionalFormatting>
  <conditionalFormatting sqref="L18:L24">
    <cfRule type="cellIs" dxfId="86" priority="89" stopIfTrue="1" operator="equal">
      <formula>4</formula>
    </cfRule>
  </conditionalFormatting>
  <conditionalFormatting sqref="Q18:Q24">
    <cfRule type="cellIs" dxfId="85" priority="86" stopIfTrue="1" operator="equal">
      <formula>1</formula>
    </cfRule>
    <cfRule type="cellIs" dxfId="84" priority="87" stopIfTrue="1" operator="equal">
      <formula>2</formula>
    </cfRule>
    <cfRule type="cellIs" dxfId="83" priority="88" stopIfTrue="1" operator="equal">
      <formula>3</formula>
    </cfRule>
  </conditionalFormatting>
  <conditionalFormatting sqref="P18:P24">
    <cfRule type="cellIs" dxfId="82" priority="85" operator="equal">
      <formula>0</formula>
    </cfRule>
  </conditionalFormatting>
  <conditionalFormatting sqref="Q18:Q24">
    <cfRule type="cellIs" dxfId="81" priority="84" stopIfTrue="1" operator="equal">
      <formula>4</formula>
    </cfRule>
  </conditionalFormatting>
  <conditionalFormatting sqref="V18:V24 X18:X24">
    <cfRule type="cellIs" dxfId="80" priority="81" stopIfTrue="1" operator="equal">
      <formula>1</formula>
    </cfRule>
    <cfRule type="cellIs" dxfId="79" priority="82" stopIfTrue="1" operator="equal">
      <formula>2</formula>
    </cfRule>
    <cfRule type="cellIs" dxfId="78" priority="83" stopIfTrue="1" operator="equal">
      <formula>3</formula>
    </cfRule>
  </conditionalFormatting>
  <conditionalFormatting sqref="W18:W24">
    <cfRule type="cellIs" dxfId="77" priority="80" operator="equal">
      <formula>0</formula>
    </cfRule>
  </conditionalFormatting>
  <conditionalFormatting sqref="V18:V24 X18:X24">
    <cfRule type="cellIs" dxfId="76" priority="79" stopIfTrue="1" operator="equal">
      <formula>4</formula>
    </cfRule>
  </conditionalFormatting>
  <conditionalFormatting sqref="U18:U24">
    <cfRule type="cellIs" dxfId="75" priority="77" operator="equal">
      <formula>0</formula>
    </cfRule>
    <cfRule type="cellIs" priority="78" operator="equal">
      <formula>0</formula>
    </cfRule>
  </conditionalFormatting>
  <conditionalFormatting sqref="F49:F53">
    <cfRule type="cellIs" dxfId="74" priority="76" operator="equal">
      <formula>0</formula>
    </cfRule>
  </conditionalFormatting>
  <conditionalFormatting sqref="F49:F53">
    <cfRule type="cellIs" dxfId="73" priority="75" operator="equal">
      <formula>0</formula>
    </cfRule>
  </conditionalFormatting>
  <conditionalFormatting sqref="G49:G53">
    <cfRule type="cellIs" dxfId="72" priority="72" stopIfTrue="1" operator="equal">
      <formula>1</formula>
    </cfRule>
    <cfRule type="cellIs" dxfId="71" priority="73" stopIfTrue="1" operator="equal">
      <formula>2</formula>
    </cfRule>
    <cfRule type="cellIs" dxfId="70" priority="74" stopIfTrue="1" operator="equal">
      <formula>3</formula>
    </cfRule>
  </conditionalFormatting>
  <conditionalFormatting sqref="G49:G53">
    <cfRule type="cellIs" dxfId="69" priority="71" stopIfTrue="1" operator="equal">
      <formula>4</formula>
    </cfRule>
  </conditionalFormatting>
  <conditionalFormatting sqref="L49:L53">
    <cfRule type="cellIs" dxfId="68" priority="68" stopIfTrue="1" operator="equal">
      <formula>1</formula>
    </cfRule>
    <cfRule type="cellIs" dxfId="67" priority="69" stopIfTrue="1" operator="equal">
      <formula>2</formula>
    </cfRule>
    <cfRule type="cellIs" dxfId="66" priority="70" stopIfTrue="1" operator="equal">
      <formula>3</formula>
    </cfRule>
  </conditionalFormatting>
  <conditionalFormatting sqref="K49:K53">
    <cfRule type="cellIs" dxfId="65" priority="67" operator="equal">
      <formula>0</formula>
    </cfRule>
  </conditionalFormatting>
  <conditionalFormatting sqref="K49:K53">
    <cfRule type="cellIs" dxfId="64" priority="66" operator="equal">
      <formula>0</formula>
    </cfRule>
  </conditionalFormatting>
  <conditionalFormatting sqref="L49:L53">
    <cfRule type="cellIs" dxfId="63" priority="65" stopIfTrue="1" operator="equal">
      <formula>4</formula>
    </cfRule>
  </conditionalFormatting>
  <conditionalFormatting sqref="P49:P53">
    <cfRule type="cellIs" dxfId="62" priority="64" operator="equal">
      <formula>0</formula>
    </cfRule>
  </conditionalFormatting>
  <conditionalFormatting sqref="Q49:Q53">
    <cfRule type="cellIs" dxfId="61" priority="61" stopIfTrue="1" operator="equal">
      <formula>1</formula>
    </cfRule>
    <cfRule type="cellIs" dxfId="60" priority="62" stopIfTrue="1" operator="equal">
      <formula>2</formula>
    </cfRule>
    <cfRule type="cellIs" dxfId="59" priority="63" stopIfTrue="1" operator="equal">
      <formula>3</formula>
    </cfRule>
  </conditionalFormatting>
  <conditionalFormatting sqref="Q49:Q53">
    <cfRule type="cellIs" dxfId="58" priority="60" stopIfTrue="1" operator="equal">
      <formula>4</formula>
    </cfRule>
  </conditionalFormatting>
  <conditionalFormatting sqref="V49:V53 X49:X53">
    <cfRule type="cellIs" dxfId="57" priority="57" stopIfTrue="1" operator="equal">
      <formula>1</formula>
    </cfRule>
    <cfRule type="cellIs" dxfId="56" priority="58" stopIfTrue="1" operator="equal">
      <formula>2</formula>
    </cfRule>
    <cfRule type="cellIs" dxfId="55" priority="59" stopIfTrue="1" operator="equal">
      <formula>3</formula>
    </cfRule>
  </conditionalFormatting>
  <conditionalFormatting sqref="W49:W53 T49:U53">
    <cfRule type="cellIs" dxfId="54" priority="56" operator="equal">
      <formula>0</formula>
    </cfRule>
  </conditionalFormatting>
  <conditionalFormatting sqref="U49:U53">
    <cfRule type="cellIs" dxfId="53" priority="54" operator="equal">
      <formula>0</formula>
    </cfRule>
    <cfRule type="cellIs" priority="55" operator="equal">
      <formula>0</formula>
    </cfRule>
  </conditionalFormatting>
  <conditionalFormatting sqref="V49:V53 X49:X53">
    <cfRule type="cellIs" dxfId="52" priority="53" stopIfTrue="1" operator="equal">
      <formula>4</formula>
    </cfRule>
  </conditionalFormatting>
  <conditionalFormatting sqref="G6:G7 G9:G12">
    <cfRule type="cellIs" dxfId="51" priority="50" stopIfTrue="1" operator="equal">
      <formula>1</formula>
    </cfRule>
    <cfRule type="cellIs" dxfId="50" priority="51" stopIfTrue="1" operator="equal">
      <formula>2</formula>
    </cfRule>
    <cfRule type="cellIs" dxfId="49" priority="52" stopIfTrue="1" operator="equal">
      <formula>3</formula>
    </cfRule>
  </conditionalFormatting>
  <conditionalFormatting sqref="F6:F7 F9:F12">
    <cfRule type="cellIs" dxfId="48" priority="49" operator="equal">
      <formula>0</formula>
    </cfRule>
  </conditionalFormatting>
  <conditionalFormatting sqref="F6:F7 F9:F12">
    <cfRule type="cellIs" dxfId="47" priority="48" operator="equal">
      <formula>0</formula>
    </cfRule>
  </conditionalFormatting>
  <conditionalFormatting sqref="G6:G7 G9:G12">
    <cfRule type="cellIs" dxfId="46" priority="47" stopIfTrue="1" operator="equal">
      <formula>4</formula>
    </cfRule>
  </conditionalFormatting>
  <conditionalFormatting sqref="L6:L7 L9:L12">
    <cfRule type="cellIs" dxfId="45" priority="44" stopIfTrue="1" operator="equal">
      <formula>1</formula>
    </cfRule>
    <cfRule type="cellIs" dxfId="44" priority="45" stopIfTrue="1" operator="equal">
      <formula>2</formula>
    </cfRule>
    <cfRule type="cellIs" dxfId="43" priority="46" stopIfTrue="1" operator="equal">
      <formula>3</formula>
    </cfRule>
  </conditionalFormatting>
  <conditionalFormatting sqref="K6:K7 K9:K12">
    <cfRule type="cellIs" dxfId="42" priority="43" operator="equal">
      <formula>0</formula>
    </cfRule>
  </conditionalFormatting>
  <conditionalFormatting sqref="K6:K7 K9:K12">
    <cfRule type="cellIs" dxfId="41" priority="42" operator="equal">
      <formula>0</formula>
    </cfRule>
  </conditionalFormatting>
  <conditionalFormatting sqref="L6:L7 L9:L12">
    <cfRule type="cellIs" dxfId="40" priority="41" stopIfTrue="1" operator="equal">
      <formula>4</formula>
    </cfRule>
  </conditionalFormatting>
  <conditionalFormatting sqref="Q6:Q7 Q9:Q12">
    <cfRule type="cellIs" dxfId="39" priority="38" stopIfTrue="1" operator="equal">
      <formula>1</formula>
    </cfRule>
    <cfRule type="cellIs" dxfId="38" priority="39" stopIfTrue="1" operator="equal">
      <formula>2</formula>
    </cfRule>
    <cfRule type="cellIs" dxfId="37" priority="40" stopIfTrue="1" operator="equal">
      <formula>3</formula>
    </cfRule>
  </conditionalFormatting>
  <conditionalFormatting sqref="P6:P7 P9:P12">
    <cfRule type="cellIs" dxfId="36" priority="37" operator="equal">
      <formula>0</formula>
    </cfRule>
  </conditionalFormatting>
  <conditionalFormatting sqref="Q6:Q7 Q9:Q12">
    <cfRule type="cellIs" dxfId="35" priority="36" stopIfTrue="1" operator="equal">
      <formula>4</formula>
    </cfRule>
  </conditionalFormatting>
  <conditionalFormatting sqref="V6:V7 X6:X7 X9:X12 V9:V12">
    <cfRule type="cellIs" dxfId="34" priority="33" stopIfTrue="1" operator="equal">
      <formula>1</formula>
    </cfRule>
    <cfRule type="cellIs" dxfId="33" priority="34" stopIfTrue="1" operator="equal">
      <formula>2</formula>
    </cfRule>
    <cfRule type="cellIs" dxfId="32" priority="35" stopIfTrue="1" operator="equal">
      <formula>3</formula>
    </cfRule>
  </conditionalFormatting>
  <conditionalFormatting sqref="W6:W7 W9:W12">
    <cfRule type="cellIs" dxfId="31" priority="32" operator="equal">
      <formula>0</formula>
    </cfRule>
  </conditionalFormatting>
  <conditionalFormatting sqref="U6:U7 U9:U12">
    <cfRule type="cellIs" dxfId="30" priority="30" operator="equal">
      <formula>0</formula>
    </cfRule>
    <cfRule type="cellIs" priority="31" operator="equal">
      <formula>0</formula>
    </cfRule>
  </conditionalFormatting>
  <conditionalFormatting sqref="V6:V7 X6:X7 X9:X12 V9:V12">
    <cfRule type="cellIs" dxfId="29" priority="29" stopIfTrue="1" operator="equal">
      <formula>4</formula>
    </cfRule>
  </conditionalFormatting>
  <conditionalFormatting sqref="X8">
    <cfRule type="cellIs" dxfId="28" priority="26" stopIfTrue="1" operator="equal">
      <formula>1</formula>
    </cfRule>
    <cfRule type="cellIs" dxfId="27" priority="27" stopIfTrue="1" operator="equal">
      <formula>2</formula>
    </cfRule>
    <cfRule type="cellIs" dxfId="26" priority="28" stopIfTrue="1" operator="equal">
      <formula>3</formula>
    </cfRule>
  </conditionalFormatting>
  <conditionalFormatting sqref="W8">
    <cfRule type="cellIs" dxfId="25" priority="25" operator="equal">
      <formula>0</formula>
    </cfRule>
  </conditionalFormatting>
  <conditionalFormatting sqref="X8">
    <cfRule type="cellIs" dxfId="24" priority="24" stopIfTrue="1" operator="equal">
      <formula>4</formula>
    </cfRule>
  </conditionalFormatting>
  <conditionalFormatting sqref="V8">
    <cfRule type="cellIs" dxfId="23" priority="21" stopIfTrue="1" operator="equal">
      <formula>1</formula>
    </cfRule>
    <cfRule type="cellIs" dxfId="22" priority="22" stopIfTrue="1" operator="equal">
      <formula>2</formula>
    </cfRule>
    <cfRule type="cellIs" dxfId="21" priority="23" stopIfTrue="1" operator="equal">
      <formula>3</formula>
    </cfRule>
  </conditionalFormatting>
  <conditionalFormatting sqref="U8">
    <cfRule type="cellIs" dxfId="20" priority="19" operator="equal">
      <formula>0</formula>
    </cfRule>
    <cfRule type="cellIs" priority="20" operator="equal">
      <formula>0</formula>
    </cfRule>
  </conditionalFormatting>
  <conditionalFormatting sqref="V8">
    <cfRule type="cellIs" dxfId="19" priority="18" stopIfTrue="1" operator="equal">
      <formula>4</formula>
    </cfRule>
  </conditionalFormatting>
  <conditionalFormatting sqref="Q8">
    <cfRule type="cellIs" dxfId="18" priority="15" stopIfTrue="1" operator="equal">
      <formula>1</formula>
    </cfRule>
    <cfRule type="cellIs" dxfId="17" priority="16" stopIfTrue="1" operator="equal">
      <formula>2</formula>
    </cfRule>
    <cfRule type="cellIs" dxfId="16" priority="17" stopIfTrue="1" operator="equal">
      <formula>3</formula>
    </cfRule>
  </conditionalFormatting>
  <conditionalFormatting sqref="P8">
    <cfRule type="cellIs" dxfId="15" priority="14" operator="equal">
      <formula>0</formula>
    </cfRule>
  </conditionalFormatting>
  <conditionalFormatting sqref="Q8">
    <cfRule type="cellIs" dxfId="14" priority="13" stopIfTrue="1" operator="equal">
      <formula>4</formula>
    </cfRule>
  </conditionalFormatting>
  <conditionalFormatting sqref="L8">
    <cfRule type="cellIs" dxfId="13" priority="10" stopIfTrue="1" operator="equal">
      <formula>1</formula>
    </cfRule>
    <cfRule type="cellIs" dxfId="12" priority="11" stopIfTrue="1" operator="equal">
      <formula>2</formula>
    </cfRule>
    <cfRule type="cellIs" dxfId="11" priority="12" stopIfTrue="1" operator="equal">
      <formula>3</formula>
    </cfRule>
  </conditionalFormatting>
  <conditionalFormatting sqref="K8">
    <cfRule type="cellIs" dxfId="10" priority="9" operator="equal">
      <formula>0</formula>
    </cfRule>
  </conditionalFormatting>
  <conditionalFormatting sqref="K8">
    <cfRule type="cellIs" dxfId="9" priority="8" operator="equal">
      <formula>0</formula>
    </cfRule>
  </conditionalFormatting>
  <conditionalFormatting sqref="L8">
    <cfRule type="cellIs" dxfId="8" priority="7" stopIfTrue="1" operator="equal">
      <formula>4</formula>
    </cfRule>
  </conditionalFormatting>
  <conditionalFormatting sqref="G8">
    <cfRule type="cellIs" dxfId="7" priority="4" stopIfTrue="1" operator="equal">
      <formula>1</formula>
    </cfRule>
    <cfRule type="cellIs" dxfId="6" priority="5" stopIfTrue="1" operator="equal">
      <formula>2</formula>
    </cfRule>
    <cfRule type="cellIs" dxfId="5" priority="6" stopIfTrue="1" operator="equal">
      <formula>3</formula>
    </cfRule>
  </conditionalFormatting>
  <conditionalFormatting sqref="F8">
    <cfRule type="cellIs" dxfId="4" priority="3" operator="equal">
      <formula>0</formula>
    </cfRule>
  </conditionalFormatting>
  <conditionalFormatting sqref="F8">
    <cfRule type="cellIs" dxfId="3" priority="2" operator="equal">
      <formula>0</formula>
    </cfRule>
  </conditionalFormatting>
  <conditionalFormatting sqref="G8">
    <cfRule type="cellIs" dxfId="2" priority="1" stopIfTrue="1" operator="equal">
      <formula>4</formula>
    </cfRule>
  </conditionalFormatting>
  <pageMargins left="0.44" right="0.5" top="0.5" bottom="0.74803149606299213" header="0.31496062992125984" footer="0.31496062992125984"/>
  <pageSetup paperSize="9" scale="48" orientation="landscape" horizontalDpi="300" verticalDpi="300" r:id="rId1"/>
  <headerFooter>
    <oddHeader>&amp;C&amp;24SSoG Club Championship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Round 1</vt:lpstr>
      <vt:lpstr>Round 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McLaughlin</dc:creator>
  <cp:lastModifiedBy>Mike Healy</cp:lastModifiedBy>
  <cp:lastPrinted>2019-11-10T10:04:04Z</cp:lastPrinted>
  <dcterms:created xsi:type="dcterms:W3CDTF">2014-06-13T07:20:25Z</dcterms:created>
  <dcterms:modified xsi:type="dcterms:W3CDTF">2019-11-11T13:52:39Z</dcterms:modified>
</cp:coreProperties>
</file>