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Mike\Desktop\"/>
    </mc:Choice>
  </mc:AlternateContent>
  <xr:revisionPtr revIDLastSave="0" documentId="13_ncr:1_{82590305-19D1-4992-9790-986145A7AA06}" xr6:coauthVersionLast="41" xr6:coauthVersionMax="41" xr10:uidLastSave="{00000000-0000-0000-0000-000000000000}"/>
  <bookViews>
    <workbookView xWindow="-120" yWindow="-120" windowWidth="20730" windowHeight="11160" tabRatio="584" xr2:uid="{00000000-000D-0000-FFFF-FFFF00000000}"/>
  </bookViews>
  <sheets>
    <sheet name="Round 1" sheetId="10" r:id="rId1"/>
    <sheet name="Round 2" sheetId="9" r:id="rId2"/>
    <sheet name="Round 3" sheetId="5" r:id="rId3"/>
    <sheet name="Nationals" sheetId="12" r:id="rId4"/>
  </sheets>
  <definedNames>
    <definedName name="_xlnm.Print_Area" localSheetId="0">'Round 1'!$A$1:$U$70</definedName>
    <definedName name="_xlnm.Print_Area" localSheetId="1">'Round 2'!$A$1:$U$77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1" i="12" l="1"/>
  <c r="S23" i="12"/>
  <c r="S16" i="12"/>
  <c r="S9" i="12"/>
  <c r="S8" i="12"/>
  <c r="S7" i="12"/>
  <c r="S6" i="12"/>
  <c r="R24" i="10" l="1"/>
  <c r="R30" i="5" l="1"/>
  <c r="N30" i="5"/>
  <c r="J30" i="5"/>
  <c r="F30" i="5"/>
  <c r="R29" i="5"/>
  <c r="N29" i="5"/>
  <c r="J29" i="5"/>
  <c r="F29" i="5"/>
  <c r="R28" i="5"/>
  <c r="N28" i="5"/>
  <c r="J28" i="5"/>
  <c r="F28" i="5"/>
  <c r="R20" i="5"/>
  <c r="N20" i="5"/>
  <c r="J20" i="5"/>
  <c r="F20" i="5"/>
  <c r="R19" i="5"/>
  <c r="N19" i="5"/>
  <c r="J19" i="5"/>
  <c r="F19" i="5"/>
  <c r="R18" i="5"/>
  <c r="N18" i="5"/>
  <c r="J18" i="5"/>
  <c r="F18" i="5"/>
  <c r="R10" i="5"/>
  <c r="N10" i="5"/>
  <c r="J10" i="5"/>
  <c r="R9" i="5"/>
  <c r="N9" i="5"/>
  <c r="J9" i="5"/>
  <c r="F9" i="5"/>
  <c r="R8" i="5"/>
  <c r="N8" i="5"/>
  <c r="J8" i="5"/>
  <c r="F8" i="5"/>
  <c r="R7" i="5"/>
  <c r="N7" i="5"/>
  <c r="J7" i="5"/>
  <c r="F7" i="5"/>
  <c r="R53" i="5"/>
  <c r="N53" i="5"/>
  <c r="J53" i="5"/>
  <c r="F53" i="5"/>
  <c r="R52" i="5"/>
  <c r="N52" i="5"/>
  <c r="J52" i="5"/>
  <c r="F52" i="5"/>
  <c r="R51" i="5"/>
  <c r="N51" i="5"/>
  <c r="J51" i="5"/>
  <c r="F51" i="5"/>
  <c r="R50" i="5"/>
  <c r="N50" i="5"/>
  <c r="J50" i="5"/>
  <c r="F50" i="5"/>
  <c r="R49" i="5"/>
  <c r="N49" i="5"/>
  <c r="J49" i="5"/>
  <c r="F49" i="5"/>
  <c r="R48" i="5"/>
  <c r="N48" i="5"/>
  <c r="J48" i="5"/>
  <c r="F48" i="5"/>
  <c r="R47" i="5"/>
  <c r="N47" i="5"/>
  <c r="J47" i="5"/>
  <c r="F47" i="5"/>
  <c r="R46" i="5"/>
  <c r="N46" i="5"/>
  <c r="J46" i="5"/>
  <c r="F46" i="5"/>
  <c r="R45" i="5"/>
  <c r="N45" i="5"/>
  <c r="J45" i="5"/>
  <c r="F45" i="5"/>
  <c r="R44" i="5"/>
  <c r="N44" i="5"/>
  <c r="J44" i="5"/>
  <c r="F44" i="5"/>
  <c r="R43" i="5"/>
  <c r="N43" i="5"/>
  <c r="J43" i="5"/>
  <c r="F43" i="5"/>
  <c r="R42" i="5"/>
  <c r="N42" i="5"/>
  <c r="J42" i="5"/>
  <c r="F42" i="5"/>
  <c r="R41" i="5"/>
  <c r="N41" i="5"/>
  <c r="J41" i="5"/>
  <c r="F41" i="5"/>
  <c r="R40" i="5"/>
  <c r="N40" i="5"/>
  <c r="J40" i="5"/>
  <c r="F40" i="5"/>
  <c r="R39" i="5"/>
  <c r="N39" i="5"/>
  <c r="J39" i="5"/>
  <c r="F39" i="5"/>
  <c r="R38" i="5"/>
  <c r="N38" i="5"/>
  <c r="J38" i="5"/>
  <c r="F38" i="5"/>
  <c r="R77" i="9"/>
  <c r="N77" i="9"/>
  <c r="J77" i="9"/>
  <c r="F77" i="9"/>
  <c r="R76" i="9"/>
  <c r="N76" i="9"/>
  <c r="J76" i="9"/>
  <c r="F76" i="9"/>
  <c r="R75" i="9"/>
  <c r="N75" i="9"/>
  <c r="J75" i="9"/>
  <c r="F75" i="9"/>
  <c r="R74" i="9"/>
  <c r="N74" i="9"/>
  <c r="J74" i="9"/>
  <c r="F74" i="9"/>
  <c r="R66" i="9"/>
  <c r="N66" i="9"/>
  <c r="J66" i="9"/>
  <c r="F66" i="9"/>
  <c r="R65" i="9"/>
  <c r="N65" i="9"/>
  <c r="J65" i="9"/>
  <c r="F65" i="9"/>
  <c r="R64" i="9"/>
  <c r="N64" i="9"/>
  <c r="J64" i="9"/>
  <c r="F64" i="9"/>
  <c r="R63" i="9"/>
  <c r="N63" i="9"/>
  <c r="J63" i="9"/>
  <c r="F63" i="9"/>
  <c r="R55" i="9"/>
  <c r="N55" i="9"/>
  <c r="J55" i="9"/>
  <c r="F55" i="9"/>
  <c r="R47" i="9"/>
  <c r="N47" i="9"/>
  <c r="J47" i="9"/>
  <c r="F47" i="9"/>
  <c r="R46" i="9"/>
  <c r="N46" i="9"/>
  <c r="J46" i="9"/>
  <c r="F46" i="9"/>
  <c r="R45" i="9"/>
  <c r="N45" i="9"/>
  <c r="J45" i="9"/>
  <c r="F45" i="9"/>
  <c r="R44" i="9"/>
  <c r="N44" i="9"/>
  <c r="J44" i="9"/>
  <c r="F44" i="9"/>
  <c r="R43" i="9"/>
  <c r="N43" i="9"/>
  <c r="J43" i="9"/>
  <c r="F43" i="9"/>
  <c r="R42" i="9"/>
  <c r="N42" i="9"/>
  <c r="J42" i="9"/>
  <c r="F42" i="9"/>
  <c r="R41" i="9"/>
  <c r="N41" i="9"/>
  <c r="J41" i="9"/>
  <c r="F41" i="9"/>
  <c r="R40" i="9"/>
  <c r="N40" i="9"/>
  <c r="J40" i="9"/>
  <c r="F40" i="9"/>
  <c r="R39" i="9"/>
  <c r="N39" i="9"/>
  <c r="J39" i="9"/>
  <c r="F39" i="9"/>
  <c r="R31" i="9"/>
  <c r="N31" i="9"/>
  <c r="J31" i="9"/>
  <c r="F31" i="9"/>
  <c r="R30" i="9"/>
  <c r="N30" i="9"/>
  <c r="J30" i="9"/>
  <c r="F30" i="9"/>
  <c r="R29" i="9"/>
  <c r="N29" i="9"/>
  <c r="J29" i="9"/>
  <c r="F29" i="9"/>
  <c r="R28" i="9"/>
  <c r="N28" i="9"/>
  <c r="J28" i="9"/>
  <c r="F28" i="9"/>
  <c r="R27" i="9"/>
  <c r="N27" i="9"/>
  <c r="J27" i="9"/>
  <c r="F27" i="9"/>
  <c r="R26" i="9"/>
  <c r="N26" i="9"/>
  <c r="J26" i="9"/>
  <c r="F26" i="9"/>
  <c r="R25" i="9"/>
  <c r="N25" i="9"/>
  <c r="J25" i="9"/>
  <c r="F25" i="9"/>
  <c r="R24" i="9"/>
  <c r="N24" i="9"/>
  <c r="J24" i="9"/>
  <c r="F24" i="9"/>
  <c r="R23" i="9"/>
  <c r="N23" i="9"/>
  <c r="J23" i="9"/>
  <c r="F23" i="9"/>
  <c r="R22" i="9"/>
  <c r="N22" i="9"/>
  <c r="J22" i="9"/>
  <c r="F22" i="9"/>
  <c r="R14" i="9"/>
  <c r="N14" i="9"/>
  <c r="J14" i="9"/>
  <c r="F14" i="9"/>
  <c r="R13" i="9"/>
  <c r="N13" i="9"/>
  <c r="J13" i="9"/>
  <c r="F13" i="9"/>
  <c r="R12" i="9"/>
  <c r="N12" i="9"/>
  <c r="J12" i="9"/>
  <c r="F12" i="9"/>
  <c r="R11" i="9"/>
  <c r="N11" i="9"/>
  <c r="J11" i="9"/>
  <c r="F11" i="9"/>
  <c r="R10" i="9"/>
  <c r="N10" i="9"/>
  <c r="J10" i="9"/>
  <c r="F10" i="9"/>
  <c r="R9" i="9"/>
  <c r="N9" i="9"/>
  <c r="J9" i="9"/>
  <c r="F9" i="9"/>
  <c r="R8" i="9"/>
  <c r="N8" i="9"/>
  <c r="J8" i="9"/>
  <c r="F8" i="9"/>
  <c r="R7" i="9"/>
  <c r="N7" i="9"/>
  <c r="J7" i="9"/>
  <c r="F7" i="9"/>
  <c r="R6" i="9"/>
  <c r="N6" i="9"/>
  <c r="J6" i="9"/>
  <c r="F6" i="9"/>
  <c r="R70" i="10"/>
  <c r="N70" i="10"/>
  <c r="J70" i="10"/>
  <c r="F70" i="10"/>
  <c r="R69" i="10"/>
  <c r="N69" i="10"/>
  <c r="J69" i="10"/>
  <c r="F69" i="10"/>
  <c r="R68" i="10"/>
  <c r="N68" i="10"/>
  <c r="J68" i="10"/>
  <c r="F68" i="10"/>
  <c r="R67" i="10"/>
  <c r="N67" i="10"/>
  <c r="J67" i="10"/>
  <c r="F67" i="10"/>
  <c r="R66" i="10"/>
  <c r="N66" i="10"/>
  <c r="J66" i="10"/>
  <c r="F66" i="10"/>
  <c r="R65" i="10"/>
  <c r="N65" i="10"/>
  <c r="J65" i="10"/>
  <c r="F65" i="10"/>
  <c r="R64" i="10"/>
  <c r="N64" i="10"/>
  <c r="J64" i="10"/>
  <c r="F64" i="10"/>
  <c r="R63" i="10"/>
  <c r="N63" i="10"/>
  <c r="J63" i="10"/>
  <c r="F63" i="10"/>
  <c r="R62" i="10"/>
  <c r="N62" i="10"/>
  <c r="J62" i="10"/>
  <c r="F62" i="10"/>
  <c r="R61" i="10"/>
  <c r="N61" i="10"/>
  <c r="J61" i="10"/>
  <c r="F61" i="10"/>
  <c r="R60" i="10"/>
  <c r="N60" i="10"/>
  <c r="J60" i="10"/>
  <c r="F60" i="10"/>
  <c r="R59" i="10"/>
  <c r="N59" i="10"/>
  <c r="J59" i="10"/>
  <c r="F59" i="10"/>
  <c r="R58" i="10"/>
  <c r="N58" i="10"/>
  <c r="J58" i="10"/>
  <c r="F58" i="10"/>
  <c r="R57" i="10"/>
  <c r="N57" i="10"/>
  <c r="J57" i="10"/>
  <c r="F57" i="10"/>
  <c r="R32" i="10"/>
  <c r="N32" i="10"/>
  <c r="J32" i="10"/>
  <c r="F32" i="10"/>
  <c r="R31" i="10"/>
  <c r="N31" i="10"/>
  <c r="J31" i="10"/>
  <c r="F31" i="10"/>
  <c r="R30" i="10"/>
  <c r="N30" i="10"/>
  <c r="J30" i="10"/>
  <c r="F30" i="10"/>
  <c r="R29" i="10"/>
  <c r="N29" i="10"/>
  <c r="J29" i="10"/>
  <c r="F29" i="10"/>
  <c r="R28" i="10"/>
  <c r="N28" i="10"/>
  <c r="J28" i="10"/>
  <c r="F28" i="10"/>
  <c r="R27" i="10"/>
  <c r="N27" i="10"/>
  <c r="J27" i="10"/>
  <c r="F27" i="10"/>
  <c r="R26" i="10"/>
  <c r="N26" i="10"/>
  <c r="J26" i="10"/>
  <c r="F26" i="10"/>
  <c r="R25" i="10"/>
  <c r="N25" i="10"/>
  <c r="J25" i="10"/>
  <c r="F25" i="10"/>
  <c r="N24" i="10"/>
  <c r="J24" i="10"/>
  <c r="F24" i="10"/>
  <c r="T28" i="5" l="1"/>
  <c r="T30" i="5"/>
  <c r="T29" i="5"/>
  <c r="T18" i="5"/>
  <c r="T20" i="5"/>
  <c r="T19" i="5"/>
  <c r="T7" i="5"/>
  <c r="T9" i="5"/>
  <c r="T8" i="5"/>
  <c r="T10" i="5"/>
  <c r="T38" i="5"/>
  <c r="T40" i="5"/>
  <c r="T42" i="5"/>
  <c r="T44" i="5"/>
  <c r="T46" i="5"/>
  <c r="T48" i="5"/>
  <c r="T50" i="5"/>
  <c r="T52" i="5"/>
  <c r="T39" i="5"/>
  <c r="T41" i="5"/>
  <c r="T43" i="5"/>
  <c r="T45" i="5"/>
  <c r="T47" i="5"/>
  <c r="T49" i="5"/>
  <c r="T51" i="5"/>
  <c r="T53" i="5"/>
  <c r="T74" i="9"/>
  <c r="T76" i="9"/>
  <c r="T75" i="9"/>
  <c r="T77" i="9"/>
  <c r="T64" i="9"/>
  <c r="T66" i="9"/>
  <c r="T63" i="9"/>
  <c r="T65" i="9"/>
  <c r="T55" i="9"/>
  <c r="T39" i="9"/>
  <c r="T41" i="9"/>
  <c r="T43" i="9"/>
  <c r="T45" i="9"/>
  <c r="T47" i="9"/>
  <c r="T40" i="9"/>
  <c r="T42" i="9"/>
  <c r="T44" i="9"/>
  <c r="T46" i="9"/>
  <c r="T28" i="9"/>
  <c r="T23" i="9"/>
  <c r="T27" i="9"/>
  <c r="T29" i="9"/>
  <c r="T31" i="9"/>
  <c r="T22" i="9"/>
  <c r="T24" i="9"/>
  <c r="T30" i="9"/>
  <c r="T25" i="9"/>
  <c r="T26" i="9"/>
  <c r="T8" i="9"/>
  <c r="T10" i="9"/>
  <c r="T12" i="9"/>
  <c r="T14" i="9"/>
  <c r="T7" i="9"/>
  <c r="T9" i="9"/>
  <c r="T11" i="9"/>
  <c r="T13" i="9"/>
  <c r="T6" i="9"/>
  <c r="T59" i="10"/>
  <c r="T61" i="10"/>
  <c r="T63" i="10"/>
  <c r="T58" i="10"/>
  <c r="T62" i="10"/>
  <c r="T64" i="10"/>
  <c r="T66" i="10"/>
  <c r="T68" i="10"/>
  <c r="T70" i="10"/>
  <c r="T60" i="10"/>
  <c r="T57" i="10"/>
  <c r="T65" i="10"/>
  <c r="T67" i="10"/>
  <c r="T69" i="10"/>
  <c r="T24" i="10"/>
  <c r="T26" i="10"/>
  <c r="T28" i="10"/>
  <c r="T30" i="10"/>
  <c r="T32" i="10"/>
  <c r="T27" i="10"/>
  <c r="T25" i="10"/>
  <c r="T29" i="10"/>
  <c r="T31" i="10"/>
  <c r="R23" i="12"/>
  <c r="O23" i="12"/>
  <c r="L23" i="12"/>
  <c r="I23" i="12"/>
  <c r="F23" i="12"/>
  <c r="R31" i="12"/>
  <c r="R16" i="12"/>
  <c r="R9" i="12"/>
  <c r="R8" i="12"/>
  <c r="R7" i="12"/>
  <c r="R6" i="12"/>
  <c r="J14" i="10" l="1"/>
  <c r="O9" i="12" l="1"/>
  <c r="L9" i="12"/>
  <c r="I9" i="12"/>
  <c r="F9" i="12"/>
  <c r="O8" i="12"/>
  <c r="L8" i="12"/>
  <c r="I8" i="12"/>
  <c r="F8" i="12"/>
  <c r="O7" i="12"/>
  <c r="L7" i="12"/>
  <c r="I7" i="12"/>
  <c r="F7" i="12"/>
  <c r="R73" i="9" l="1"/>
  <c r="N73" i="9"/>
  <c r="J73" i="9"/>
  <c r="F73" i="9"/>
  <c r="R62" i="9"/>
  <c r="N62" i="9"/>
  <c r="J62" i="9"/>
  <c r="F62" i="9"/>
  <c r="R54" i="9"/>
  <c r="AD55" i="9" s="1"/>
  <c r="N54" i="9"/>
  <c r="AB55" i="9" s="1"/>
  <c r="J54" i="9"/>
  <c r="Z55" i="9" s="1"/>
  <c r="F54" i="9"/>
  <c r="X55" i="9" s="1"/>
  <c r="R38" i="9"/>
  <c r="N38" i="9"/>
  <c r="J38" i="9"/>
  <c r="F38" i="9"/>
  <c r="W22" i="9"/>
  <c r="R21" i="9"/>
  <c r="N21" i="9"/>
  <c r="J21" i="9"/>
  <c r="F21" i="9"/>
  <c r="R5" i="9"/>
  <c r="N5" i="9"/>
  <c r="J5" i="9"/>
  <c r="F5" i="9"/>
  <c r="R50" i="10"/>
  <c r="N50" i="10"/>
  <c r="J50" i="10"/>
  <c r="F50" i="10"/>
  <c r="R49" i="10"/>
  <c r="N49" i="10"/>
  <c r="J49" i="10"/>
  <c r="F49" i="10"/>
  <c r="R48" i="10"/>
  <c r="N48" i="10"/>
  <c r="J48" i="10"/>
  <c r="F48" i="10"/>
  <c r="R47" i="10"/>
  <c r="N47" i="10"/>
  <c r="J47" i="10"/>
  <c r="F47" i="10"/>
  <c r="R46" i="10"/>
  <c r="N46" i="10"/>
  <c r="J46" i="10"/>
  <c r="F46" i="10"/>
  <c r="R45" i="10"/>
  <c r="N45" i="10"/>
  <c r="J45" i="10"/>
  <c r="F45" i="10"/>
  <c r="R44" i="10"/>
  <c r="N44" i="10"/>
  <c r="J44" i="10"/>
  <c r="F44" i="10"/>
  <c r="R43" i="10"/>
  <c r="N43" i="10"/>
  <c r="J43" i="10"/>
  <c r="F43" i="10"/>
  <c r="R42" i="10"/>
  <c r="N42" i="10"/>
  <c r="J42" i="10"/>
  <c r="F42" i="10"/>
  <c r="R41" i="10"/>
  <c r="N41" i="10"/>
  <c r="J41" i="10"/>
  <c r="F41" i="10"/>
  <c r="R40" i="10"/>
  <c r="N40" i="10"/>
  <c r="J40" i="10"/>
  <c r="F40" i="10"/>
  <c r="R39" i="10"/>
  <c r="N39" i="10"/>
  <c r="J39" i="10"/>
  <c r="F39" i="10"/>
  <c r="R17" i="10"/>
  <c r="N17" i="10"/>
  <c r="J17" i="10"/>
  <c r="F17" i="10"/>
  <c r="R16" i="10"/>
  <c r="N16" i="10"/>
  <c r="J16" i="10"/>
  <c r="F16" i="10"/>
  <c r="R15" i="10"/>
  <c r="N15" i="10"/>
  <c r="J15" i="10"/>
  <c r="F15" i="10"/>
  <c r="R14" i="10"/>
  <c r="N14" i="10"/>
  <c r="F14" i="10"/>
  <c r="R13" i="10"/>
  <c r="N13" i="10"/>
  <c r="J13" i="10"/>
  <c r="F13" i="10"/>
  <c r="R12" i="10"/>
  <c r="N12" i="10"/>
  <c r="J12" i="10"/>
  <c r="F12" i="10"/>
  <c r="R11" i="10"/>
  <c r="N11" i="10"/>
  <c r="J11" i="10"/>
  <c r="F11" i="10"/>
  <c r="R10" i="10"/>
  <c r="N10" i="10"/>
  <c r="J10" i="10"/>
  <c r="F10" i="10"/>
  <c r="R9" i="10"/>
  <c r="N9" i="10"/>
  <c r="J9" i="10"/>
  <c r="F9" i="10"/>
  <c r="R8" i="10"/>
  <c r="N8" i="10"/>
  <c r="J8" i="10"/>
  <c r="F8" i="10"/>
  <c r="R7" i="10"/>
  <c r="N7" i="10"/>
  <c r="J7" i="10"/>
  <c r="F7" i="10"/>
  <c r="R6" i="10"/>
  <c r="N6" i="10"/>
  <c r="J6" i="10"/>
  <c r="F6" i="10"/>
  <c r="O31" i="12"/>
  <c r="L31" i="12"/>
  <c r="I31" i="12"/>
  <c r="F31" i="12"/>
  <c r="O16" i="12"/>
  <c r="L16" i="12"/>
  <c r="I16" i="12"/>
  <c r="F16" i="12"/>
  <c r="O6" i="12"/>
  <c r="L6" i="12"/>
  <c r="I6" i="12"/>
  <c r="F6" i="12"/>
  <c r="Z77" i="9" l="1"/>
  <c r="Z76" i="9"/>
  <c r="Z74" i="9"/>
  <c r="Z75" i="9"/>
  <c r="X73" i="9"/>
  <c r="X75" i="9"/>
  <c r="X77" i="9"/>
  <c r="X76" i="9"/>
  <c r="X74" i="9"/>
  <c r="AD77" i="9"/>
  <c r="AD74" i="9"/>
  <c r="AD75" i="9"/>
  <c r="AD76" i="9"/>
  <c r="AB75" i="9"/>
  <c r="AB76" i="9"/>
  <c r="AB74" i="9"/>
  <c r="AB77" i="9"/>
  <c r="AD66" i="9"/>
  <c r="AD63" i="9"/>
  <c r="AD64" i="9"/>
  <c r="AD65" i="9"/>
  <c r="X64" i="9"/>
  <c r="X65" i="9"/>
  <c r="X63" i="9"/>
  <c r="X66" i="9"/>
  <c r="AB65" i="9"/>
  <c r="AB64" i="9"/>
  <c r="AB66" i="9"/>
  <c r="AB63" i="9"/>
  <c r="Z65" i="9"/>
  <c r="Z64" i="9"/>
  <c r="Z63" i="9"/>
  <c r="Z66" i="9"/>
  <c r="AD47" i="9"/>
  <c r="AD43" i="9"/>
  <c r="AD39" i="9"/>
  <c r="AD44" i="9"/>
  <c r="AD46" i="9"/>
  <c r="AD42" i="9"/>
  <c r="AD45" i="9"/>
  <c r="AD41" i="9"/>
  <c r="AD40" i="9"/>
  <c r="AB45" i="9"/>
  <c r="AB47" i="9"/>
  <c r="AB43" i="9"/>
  <c r="AB41" i="9"/>
  <c r="AB39" i="9"/>
  <c r="AB44" i="9"/>
  <c r="AB42" i="9"/>
  <c r="AB40" i="9"/>
  <c r="AB46" i="9"/>
  <c r="Z45" i="9"/>
  <c r="Z41" i="9"/>
  <c r="Z46" i="9"/>
  <c r="Z42" i="9"/>
  <c r="Z47" i="9"/>
  <c r="Z43" i="9"/>
  <c r="Z39" i="9"/>
  <c r="Z44" i="9"/>
  <c r="Z40" i="9"/>
  <c r="X47" i="9"/>
  <c r="X43" i="9"/>
  <c r="X39" i="9"/>
  <c r="X45" i="9"/>
  <c r="X41" i="9"/>
  <c r="X44" i="9"/>
  <c r="X46" i="9"/>
  <c r="X42" i="9"/>
  <c r="X40" i="9"/>
  <c r="AD31" i="9"/>
  <c r="AD27" i="9"/>
  <c r="AD23" i="9"/>
  <c r="AD24" i="9"/>
  <c r="AD30" i="9"/>
  <c r="AD26" i="9"/>
  <c r="AD22" i="9"/>
  <c r="AD28" i="9"/>
  <c r="AD29" i="9"/>
  <c r="AD25" i="9"/>
  <c r="AB29" i="9"/>
  <c r="AB31" i="9"/>
  <c r="AB27" i="9"/>
  <c r="AB25" i="9"/>
  <c r="AB23" i="9"/>
  <c r="AB30" i="9"/>
  <c r="AB28" i="9"/>
  <c r="AB26" i="9"/>
  <c r="AB24" i="9"/>
  <c r="AB22" i="9"/>
  <c r="Z29" i="9"/>
  <c r="Z25" i="9"/>
  <c r="Z30" i="9"/>
  <c r="Z26" i="9"/>
  <c r="Z22" i="9"/>
  <c r="Z31" i="9"/>
  <c r="Z27" i="9"/>
  <c r="Z23" i="9"/>
  <c r="Z28" i="9"/>
  <c r="Z24" i="9"/>
  <c r="X31" i="9"/>
  <c r="X27" i="9"/>
  <c r="X23" i="9"/>
  <c r="X24" i="9"/>
  <c r="X30" i="9"/>
  <c r="X26" i="9"/>
  <c r="X22" i="9"/>
  <c r="X29" i="9"/>
  <c r="X25" i="9"/>
  <c r="X28" i="9"/>
  <c r="AD14" i="9"/>
  <c r="AD9" i="9"/>
  <c r="AD10" i="9"/>
  <c r="AD12" i="9"/>
  <c r="AD8" i="9"/>
  <c r="AD11" i="9"/>
  <c r="AD7" i="9"/>
  <c r="AD6" i="9"/>
  <c r="AD13" i="9"/>
  <c r="AB9" i="9"/>
  <c r="AB10" i="9"/>
  <c r="AB6" i="9"/>
  <c r="AB13" i="9"/>
  <c r="AB11" i="9"/>
  <c r="AB7" i="9"/>
  <c r="AB12" i="9"/>
  <c r="AB8" i="9"/>
  <c r="AB14" i="9"/>
  <c r="Z11" i="9"/>
  <c r="Z7" i="9"/>
  <c r="Z12" i="9"/>
  <c r="Z8" i="9"/>
  <c r="Z13" i="9"/>
  <c r="Z9" i="9"/>
  <c r="Z10" i="9"/>
  <c r="Z6" i="9"/>
  <c r="Z14" i="9"/>
  <c r="X11" i="9"/>
  <c r="X14" i="9"/>
  <c r="X12" i="9"/>
  <c r="X10" i="9"/>
  <c r="X8" i="9"/>
  <c r="X6" i="9"/>
  <c r="X13" i="9"/>
  <c r="X9" i="9"/>
  <c r="X7" i="9"/>
  <c r="AD62" i="9"/>
  <c r="AE62" i="9" s="1"/>
  <c r="AB73" i="9"/>
  <c r="Z73" i="9"/>
  <c r="AD73" i="9"/>
  <c r="AB62" i="9"/>
  <c r="Z62" i="9"/>
  <c r="X62" i="9"/>
  <c r="T73" i="9"/>
  <c r="Y73" i="9"/>
  <c r="T62" i="9"/>
  <c r="Z21" i="9"/>
  <c r="Z38" i="9"/>
  <c r="Z54" i="9"/>
  <c r="X5" i="9"/>
  <c r="AD38" i="9"/>
  <c r="AD54" i="9"/>
  <c r="AB5" i="9"/>
  <c r="AD21" i="9"/>
  <c r="T21" i="9"/>
  <c r="T5" i="9"/>
  <c r="Z5" i="9"/>
  <c r="AD5" i="9"/>
  <c r="X38" i="9"/>
  <c r="T38" i="9"/>
  <c r="AB21" i="9"/>
  <c r="X21" i="9"/>
  <c r="AB38" i="9"/>
  <c r="X54" i="9"/>
  <c r="T54" i="9"/>
  <c r="AF55" i="9" s="1"/>
  <c r="AB54" i="9"/>
  <c r="T39" i="10"/>
  <c r="T41" i="10"/>
  <c r="T43" i="10"/>
  <c r="T45" i="10"/>
  <c r="T47" i="10"/>
  <c r="T49" i="10"/>
  <c r="T40" i="10"/>
  <c r="T42" i="10"/>
  <c r="T44" i="10"/>
  <c r="T46" i="10"/>
  <c r="T48" i="10"/>
  <c r="T50" i="10"/>
  <c r="T7" i="10"/>
  <c r="T9" i="10"/>
  <c r="T11" i="10"/>
  <c r="T6" i="10"/>
  <c r="T8" i="10"/>
  <c r="T10" i="10"/>
  <c r="T12" i="10"/>
  <c r="T14" i="10"/>
  <c r="T16" i="10"/>
  <c r="T17" i="10"/>
  <c r="T13" i="10"/>
  <c r="T15" i="10"/>
  <c r="Y74" i="9" l="1"/>
  <c r="G75" i="9" s="1"/>
  <c r="AF77" i="9"/>
  <c r="AF76" i="9"/>
  <c r="AF75" i="9"/>
  <c r="AF74" i="9"/>
  <c r="AC73" i="9"/>
  <c r="AC74" i="9" s="1"/>
  <c r="AC75" i="9" s="1"/>
  <c r="AC76" i="9" s="1"/>
  <c r="AC77" i="9" s="1"/>
  <c r="O74" i="9"/>
  <c r="AE73" i="9"/>
  <c r="AA73" i="9"/>
  <c r="AA74" i="9" s="1"/>
  <c r="AE63" i="9"/>
  <c r="AE64" i="9" s="1"/>
  <c r="AE65" i="9" s="1"/>
  <c r="AE66" i="9" s="1"/>
  <c r="AF66" i="9"/>
  <c r="AF65" i="9"/>
  <c r="AF64" i="9"/>
  <c r="AF63" i="9"/>
  <c r="AA62" i="9"/>
  <c r="AA63" i="9" s="1"/>
  <c r="AA64" i="9" s="1"/>
  <c r="AA65" i="9" s="1"/>
  <c r="AA66" i="9" s="1"/>
  <c r="K66" i="9"/>
  <c r="AC62" i="9"/>
  <c r="S63" i="9"/>
  <c r="S66" i="9"/>
  <c r="S65" i="9"/>
  <c r="S64" i="9"/>
  <c r="Y62" i="9"/>
  <c r="AC54" i="9"/>
  <c r="AC55" i="9" s="1"/>
  <c r="AE54" i="9"/>
  <c r="AE55" i="9" s="1"/>
  <c r="AA54" i="9"/>
  <c r="AA55" i="9" s="1"/>
  <c r="K54" i="9" s="1"/>
  <c r="Y54" i="9"/>
  <c r="Y55" i="9" s="1"/>
  <c r="AF47" i="9"/>
  <c r="AF43" i="9"/>
  <c r="AF39" i="9"/>
  <c r="AF45" i="9"/>
  <c r="AF44" i="9"/>
  <c r="AF40" i="9"/>
  <c r="AF46" i="9"/>
  <c r="AF42" i="9"/>
  <c r="AF41" i="9"/>
  <c r="AC38" i="9"/>
  <c r="Y38" i="9"/>
  <c r="AE38" i="9"/>
  <c r="AF31" i="9"/>
  <c r="AF27" i="9"/>
  <c r="AF23" i="9"/>
  <c r="AF30" i="9"/>
  <c r="AF26" i="9"/>
  <c r="AF22" i="9"/>
  <c r="AF28" i="9"/>
  <c r="AF29" i="9"/>
  <c r="AF25" i="9"/>
  <c r="AF24" i="9"/>
  <c r="AC21" i="9"/>
  <c r="AA21" i="9"/>
  <c r="AF12" i="9"/>
  <c r="AF14" i="9"/>
  <c r="AF9" i="9"/>
  <c r="AF8" i="9"/>
  <c r="AF10" i="9"/>
  <c r="AF6" i="9"/>
  <c r="AF13" i="9"/>
  <c r="AF11" i="9"/>
  <c r="AF7" i="9"/>
  <c r="AE5" i="9"/>
  <c r="AA5" i="9"/>
  <c r="AF73" i="9"/>
  <c r="AF62" i="9"/>
  <c r="S62" i="9"/>
  <c r="AA38" i="9"/>
  <c r="AA39" i="9" s="1"/>
  <c r="AA40" i="9" s="1"/>
  <c r="AA41" i="9" s="1"/>
  <c r="AA42" i="9" s="1"/>
  <c r="AA43" i="9" s="1"/>
  <c r="AA44" i="9" s="1"/>
  <c r="AA45" i="9" s="1"/>
  <c r="AA46" i="9" s="1"/>
  <c r="AA47" i="9" s="1"/>
  <c r="AC5" i="9"/>
  <c r="Y5" i="9"/>
  <c r="AE21" i="9"/>
  <c r="Y21" i="9"/>
  <c r="AF21" i="9"/>
  <c r="AF54" i="9"/>
  <c r="AF38" i="9"/>
  <c r="AF5" i="9"/>
  <c r="W38" i="5"/>
  <c r="R37" i="5"/>
  <c r="N37" i="5"/>
  <c r="J37" i="5"/>
  <c r="F37" i="5"/>
  <c r="R27" i="5"/>
  <c r="N27" i="5"/>
  <c r="J27" i="5"/>
  <c r="F27" i="5"/>
  <c r="J23" i="10"/>
  <c r="R56" i="10"/>
  <c r="N56" i="10"/>
  <c r="J56" i="10"/>
  <c r="F56" i="10"/>
  <c r="W18" i="5"/>
  <c r="R17" i="5"/>
  <c r="N17" i="5"/>
  <c r="J17" i="5"/>
  <c r="F17" i="5"/>
  <c r="R6" i="5"/>
  <c r="N6" i="5"/>
  <c r="J6" i="5"/>
  <c r="F6" i="5"/>
  <c r="W24" i="10"/>
  <c r="R38" i="10"/>
  <c r="N38" i="10"/>
  <c r="J38" i="10"/>
  <c r="F38" i="10"/>
  <c r="R23" i="10"/>
  <c r="N23" i="10"/>
  <c r="F23" i="10"/>
  <c r="R5" i="10"/>
  <c r="N5" i="10"/>
  <c r="J5" i="10"/>
  <c r="F5" i="10"/>
  <c r="W7" i="5"/>
  <c r="W26" i="10"/>
  <c r="O75" i="9" l="1"/>
  <c r="O76" i="9"/>
  <c r="O77" i="9"/>
  <c r="AA75" i="9"/>
  <c r="AA76" i="9" s="1"/>
  <c r="AA77" i="9" s="1"/>
  <c r="K75" i="9"/>
  <c r="K74" i="9"/>
  <c r="K77" i="9"/>
  <c r="K76" i="9"/>
  <c r="K63" i="9"/>
  <c r="K62" i="9"/>
  <c r="K65" i="9"/>
  <c r="K64" i="9"/>
  <c r="O55" i="9"/>
  <c r="Y75" i="9"/>
  <c r="AD30" i="5"/>
  <c r="AD29" i="5"/>
  <c r="AD28" i="5"/>
  <c r="AB30" i="5"/>
  <c r="AB28" i="5"/>
  <c r="AB29" i="5"/>
  <c r="Z28" i="5"/>
  <c r="Z29" i="5"/>
  <c r="Z30" i="5"/>
  <c r="X30" i="5"/>
  <c r="X29" i="5"/>
  <c r="X28" i="5"/>
  <c r="AD20" i="5"/>
  <c r="AD19" i="5"/>
  <c r="AD18" i="5"/>
  <c r="AB20" i="5"/>
  <c r="AB18" i="5"/>
  <c r="AB19" i="5"/>
  <c r="Z18" i="5"/>
  <c r="Z19" i="5"/>
  <c r="Z20" i="5"/>
  <c r="X20" i="5"/>
  <c r="X19" i="5"/>
  <c r="X18" i="5"/>
  <c r="AD10" i="5"/>
  <c r="AD7" i="5"/>
  <c r="AB10" i="5"/>
  <c r="AB7" i="5"/>
  <c r="Z7" i="5"/>
  <c r="Z10" i="5"/>
  <c r="X10" i="5"/>
  <c r="X7" i="5"/>
  <c r="AD53" i="5"/>
  <c r="AD49" i="5"/>
  <c r="AD45" i="5"/>
  <c r="AD41" i="5"/>
  <c r="AD52" i="5"/>
  <c r="AD48" i="5"/>
  <c r="AD44" i="5"/>
  <c r="AD51" i="5"/>
  <c r="AD47" i="5"/>
  <c r="AD43" i="5"/>
  <c r="AD50" i="5"/>
  <c r="AD46" i="5"/>
  <c r="AD42" i="5"/>
  <c r="AD38" i="5"/>
  <c r="AB49" i="5"/>
  <c r="AB53" i="5"/>
  <c r="AB51" i="5"/>
  <c r="AB47" i="5"/>
  <c r="AB45" i="5"/>
  <c r="AB43" i="5"/>
  <c r="AB41" i="5"/>
  <c r="AB52" i="5"/>
  <c r="AB50" i="5"/>
  <c r="AB48" i="5"/>
  <c r="AB46" i="5"/>
  <c r="AB44" i="5"/>
  <c r="AB42" i="5"/>
  <c r="AB38" i="5"/>
  <c r="Z51" i="5"/>
  <c r="Z47" i="5"/>
  <c r="Z43" i="5"/>
  <c r="Z52" i="5"/>
  <c r="Z48" i="5"/>
  <c r="Z44" i="5"/>
  <c r="Z53" i="5"/>
  <c r="Z49" i="5"/>
  <c r="Z45" i="5"/>
  <c r="Z41" i="5"/>
  <c r="Z50" i="5"/>
  <c r="Z46" i="5"/>
  <c r="Z42" i="5"/>
  <c r="Z38" i="5"/>
  <c r="X53" i="5"/>
  <c r="X49" i="5"/>
  <c r="X45" i="5"/>
  <c r="X41" i="5"/>
  <c r="X52" i="5"/>
  <c r="X48" i="5"/>
  <c r="X44" i="5"/>
  <c r="X51" i="5"/>
  <c r="X47" i="5"/>
  <c r="X43" i="5"/>
  <c r="X39" i="5"/>
  <c r="X50" i="5"/>
  <c r="X46" i="5"/>
  <c r="X42" i="5"/>
  <c r="X38" i="5"/>
  <c r="AE74" i="9"/>
  <c r="AE75" i="9" s="1"/>
  <c r="AE76" i="9" s="1"/>
  <c r="AE77" i="9" s="1"/>
  <c r="AG73" i="9"/>
  <c r="AG74" i="9" s="1"/>
  <c r="AG75" i="9" s="1"/>
  <c r="AG76" i="9" s="1"/>
  <c r="AG77" i="9" s="1"/>
  <c r="S54" i="9"/>
  <c r="AC63" i="9"/>
  <c r="O62" i="9" s="1"/>
  <c r="Y63" i="9"/>
  <c r="AG62" i="9"/>
  <c r="AG63" i="9" s="1"/>
  <c r="AG64" i="9" s="1"/>
  <c r="AG65" i="9" s="1"/>
  <c r="AG66" i="9" s="1"/>
  <c r="G55" i="9"/>
  <c r="K42" i="9"/>
  <c r="K55" i="9"/>
  <c r="S55" i="9"/>
  <c r="K47" i="9"/>
  <c r="AE39" i="9"/>
  <c r="AC39" i="9"/>
  <c r="G43" i="9"/>
  <c r="Y39" i="9"/>
  <c r="Y40" i="9" s="1"/>
  <c r="Y41" i="9" s="1"/>
  <c r="Y42" i="9" s="1"/>
  <c r="Y43" i="9" s="1"/>
  <c r="Y44" i="9" s="1"/>
  <c r="Y45" i="9" s="1"/>
  <c r="Y46" i="9" s="1"/>
  <c r="Y47" i="9" s="1"/>
  <c r="K43" i="9"/>
  <c r="K40" i="9"/>
  <c r="K39" i="9"/>
  <c r="K45" i="9"/>
  <c r="G45" i="9"/>
  <c r="K44" i="9"/>
  <c r="K46" i="9"/>
  <c r="K41" i="9"/>
  <c r="G54" i="9"/>
  <c r="AE22" i="9"/>
  <c r="AE23" i="9" s="1"/>
  <c r="AE24" i="9" s="1"/>
  <c r="AE25" i="9" s="1"/>
  <c r="AE26" i="9" s="1"/>
  <c r="AE27" i="9" s="1"/>
  <c r="AE28" i="9" s="1"/>
  <c r="AE29" i="9" s="1"/>
  <c r="AE30" i="9" s="1"/>
  <c r="AE31" i="9" s="1"/>
  <c r="AC22" i="9"/>
  <c r="AC23" i="9" s="1"/>
  <c r="AC24" i="9" s="1"/>
  <c r="AC25" i="9" s="1"/>
  <c r="AC26" i="9" s="1"/>
  <c r="AC27" i="9" s="1"/>
  <c r="AC28" i="9" s="1"/>
  <c r="AC29" i="9" s="1"/>
  <c r="AC30" i="9" s="1"/>
  <c r="AC31" i="9" s="1"/>
  <c r="AA22" i="9"/>
  <c r="AA23" i="9" s="1"/>
  <c r="AA24" i="9" s="1"/>
  <c r="AA25" i="9" s="1"/>
  <c r="AA26" i="9" s="1"/>
  <c r="AA27" i="9" s="1"/>
  <c r="AA28" i="9" s="1"/>
  <c r="AA29" i="9" s="1"/>
  <c r="AA30" i="9" s="1"/>
  <c r="AA31" i="9" s="1"/>
  <c r="Y22" i="9"/>
  <c r="Y23" i="9" s="1"/>
  <c r="Y24" i="9" s="1"/>
  <c r="Y25" i="9" s="1"/>
  <c r="Y26" i="9" s="1"/>
  <c r="Y27" i="9" s="1"/>
  <c r="Y28" i="9" s="1"/>
  <c r="Y29" i="9" s="1"/>
  <c r="Y30" i="9" s="1"/>
  <c r="Y31" i="9" s="1"/>
  <c r="K28" i="9"/>
  <c r="K25" i="9"/>
  <c r="K29" i="9"/>
  <c r="AE6" i="9"/>
  <c r="AE7" i="9" s="1"/>
  <c r="AE8" i="9" s="1"/>
  <c r="AE9" i="9" s="1"/>
  <c r="AE10" i="9" s="1"/>
  <c r="AE11" i="9" s="1"/>
  <c r="AE12" i="9" s="1"/>
  <c r="AE13" i="9" s="1"/>
  <c r="AE14" i="9" s="1"/>
  <c r="S11" i="9"/>
  <c r="O54" i="9"/>
  <c r="AA6" i="9"/>
  <c r="AA7" i="9" s="1"/>
  <c r="AA8" i="9" s="1"/>
  <c r="AA9" i="9" s="1"/>
  <c r="AA10" i="9" s="1"/>
  <c r="AA11" i="9" s="1"/>
  <c r="AA12" i="9" s="1"/>
  <c r="AA13" i="9" s="1"/>
  <c r="AA14" i="9" s="1"/>
  <c r="K7" i="9"/>
  <c r="AC6" i="9"/>
  <c r="AC7" i="9" s="1"/>
  <c r="AC8" i="9" s="1"/>
  <c r="AC9" i="9" s="1"/>
  <c r="AC10" i="9" s="1"/>
  <c r="AC11" i="9" s="1"/>
  <c r="AC12" i="9" s="1"/>
  <c r="AC13" i="9" s="1"/>
  <c r="AC14" i="9" s="1"/>
  <c r="O8" i="9"/>
  <c r="Y6" i="9"/>
  <c r="Y7" i="9" s="1"/>
  <c r="Y8" i="9" s="1"/>
  <c r="Y9" i="9" s="1"/>
  <c r="Y10" i="9" s="1"/>
  <c r="Y11" i="9" s="1"/>
  <c r="Y12" i="9" s="1"/>
  <c r="Y13" i="9" s="1"/>
  <c r="Y14" i="9" s="1"/>
  <c r="AD70" i="10"/>
  <c r="AD66" i="10"/>
  <c r="AD62" i="10"/>
  <c r="AD58" i="10"/>
  <c r="AD69" i="10"/>
  <c r="AD65" i="10"/>
  <c r="AD61" i="10"/>
  <c r="AD57" i="10"/>
  <c r="AD68" i="10"/>
  <c r="AD64" i="10"/>
  <c r="AD60" i="10"/>
  <c r="AD67" i="10"/>
  <c r="AD63" i="10"/>
  <c r="AD59" i="10"/>
  <c r="AB68" i="10"/>
  <c r="AB64" i="10"/>
  <c r="AB60" i="10"/>
  <c r="AB70" i="10"/>
  <c r="AB66" i="10"/>
  <c r="AB62" i="10"/>
  <c r="AB58" i="10"/>
  <c r="AB69" i="10"/>
  <c r="AB67" i="10"/>
  <c r="AB65" i="10"/>
  <c r="AB63" i="10"/>
  <c r="AB61" i="10"/>
  <c r="AB59" i="10"/>
  <c r="AB57" i="10"/>
  <c r="Z68" i="10"/>
  <c r="Z59" i="10"/>
  <c r="Z66" i="10"/>
  <c r="Z65" i="10"/>
  <c r="Z62" i="10"/>
  <c r="Z67" i="10"/>
  <c r="Z58" i="10"/>
  <c r="Z70" i="10"/>
  <c r="Z69" i="10"/>
  <c r="Z61" i="10"/>
  <c r="Z63" i="10"/>
  <c r="Z57" i="10"/>
  <c r="Z60" i="10"/>
  <c r="Z64" i="10"/>
  <c r="X70" i="10"/>
  <c r="X66" i="10"/>
  <c r="X62" i="10"/>
  <c r="X58" i="10"/>
  <c r="X69" i="10"/>
  <c r="X65" i="10"/>
  <c r="X61" i="10"/>
  <c r="X57" i="10"/>
  <c r="X68" i="10"/>
  <c r="X64" i="10"/>
  <c r="X60" i="10"/>
  <c r="X67" i="10"/>
  <c r="X63" i="10"/>
  <c r="X59" i="10"/>
  <c r="AD32" i="10"/>
  <c r="AD28" i="10"/>
  <c r="AD24" i="10"/>
  <c r="AD29" i="10"/>
  <c r="AD31" i="10"/>
  <c r="AD27" i="10"/>
  <c r="AD25" i="10"/>
  <c r="AD30" i="10"/>
  <c r="AD26" i="10"/>
  <c r="AB30" i="10"/>
  <c r="AB28" i="10"/>
  <c r="AB24" i="10"/>
  <c r="AB25" i="10"/>
  <c r="AB32" i="10"/>
  <c r="AB26" i="10"/>
  <c r="AB31" i="10"/>
  <c r="AB29" i="10"/>
  <c r="AB27" i="10"/>
  <c r="Z30" i="10"/>
  <c r="Z26" i="10"/>
  <c r="Z31" i="10"/>
  <c r="Z27" i="10"/>
  <c r="Z32" i="10"/>
  <c r="Z28" i="10"/>
  <c r="Z24" i="10"/>
  <c r="Z29" i="10"/>
  <c r="Z25" i="10"/>
  <c r="X32" i="10"/>
  <c r="X28" i="10"/>
  <c r="X31" i="10"/>
  <c r="X27" i="10"/>
  <c r="X30" i="10"/>
  <c r="X26" i="10"/>
  <c r="X29" i="10"/>
  <c r="X25" i="10"/>
  <c r="X24" i="10"/>
  <c r="AD17" i="10"/>
  <c r="AD13" i="10"/>
  <c r="AD9" i="10"/>
  <c r="AD10" i="10"/>
  <c r="AD16" i="10"/>
  <c r="AD12" i="10"/>
  <c r="AD8" i="10"/>
  <c r="AD6" i="10"/>
  <c r="AD15" i="10"/>
  <c r="AD11" i="10"/>
  <c r="AD7" i="10"/>
  <c r="AD14" i="10"/>
  <c r="AB17" i="10"/>
  <c r="AB11" i="10"/>
  <c r="AB8" i="10"/>
  <c r="AB15" i="10"/>
  <c r="AB13" i="10"/>
  <c r="AB9" i="10"/>
  <c r="AB7" i="10"/>
  <c r="AB16" i="10"/>
  <c r="AB14" i="10"/>
  <c r="AB12" i="10"/>
  <c r="AB10" i="10"/>
  <c r="AB6" i="10"/>
  <c r="Z15" i="10"/>
  <c r="Z11" i="10"/>
  <c r="Z7" i="10"/>
  <c r="Z16" i="10"/>
  <c r="Z12" i="10"/>
  <c r="Z8" i="10"/>
  <c r="Z17" i="10"/>
  <c r="Z13" i="10"/>
  <c r="Z9" i="10"/>
  <c r="Z14" i="10"/>
  <c r="Z10" i="10"/>
  <c r="Z6" i="10"/>
  <c r="X9" i="10"/>
  <c r="X16" i="10"/>
  <c r="X12" i="10"/>
  <c r="X8" i="10"/>
  <c r="X15" i="10"/>
  <c r="X11" i="10"/>
  <c r="X7" i="10"/>
  <c r="X14" i="10"/>
  <c r="X10" i="10"/>
  <c r="X6" i="10"/>
  <c r="X17" i="10"/>
  <c r="X13" i="10"/>
  <c r="AD50" i="10"/>
  <c r="AD46" i="10"/>
  <c r="AD42" i="10"/>
  <c r="AD49" i="10"/>
  <c r="AD45" i="10"/>
  <c r="AD41" i="10"/>
  <c r="AD48" i="10"/>
  <c r="AD44" i="10"/>
  <c r="AD40" i="10"/>
  <c r="AD47" i="10"/>
  <c r="AD43" i="10"/>
  <c r="AD39" i="10"/>
  <c r="AB50" i="10"/>
  <c r="AB44" i="10"/>
  <c r="AB42" i="10"/>
  <c r="AB41" i="10"/>
  <c r="AB39" i="10"/>
  <c r="AB48" i="10"/>
  <c r="AB46" i="10"/>
  <c r="AB40" i="10"/>
  <c r="AB49" i="10"/>
  <c r="AB47" i="10"/>
  <c r="AB45" i="10"/>
  <c r="AB43" i="10"/>
  <c r="Z48" i="10"/>
  <c r="Z44" i="10"/>
  <c r="Z40" i="10"/>
  <c r="Z47" i="10"/>
  <c r="Z49" i="10"/>
  <c r="Z45" i="10"/>
  <c r="Z41" i="10"/>
  <c r="Z39" i="10"/>
  <c r="Z50" i="10"/>
  <c r="Z46" i="10"/>
  <c r="Z42" i="10"/>
  <c r="Z43" i="10"/>
  <c r="X50" i="10"/>
  <c r="X46" i="10"/>
  <c r="X42" i="10"/>
  <c r="X40" i="10"/>
  <c r="X39" i="10"/>
  <c r="X49" i="10"/>
  <c r="X45" i="10"/>
  <c r="X41" i="10"/>
  <c r="X48" i="10"/>
  <c r="X43" i="10"/>
  <c r="X44" i="10"/>
  <c r="X47" i="10"/>
  <c r="O73" i="9"/>
  <c r="K73" i="9"/>
  <c r="K38" i="9"/>
  <c r="W39" i="5"/>
  <c r="Z39" i="5" s="1"/>
  <c r="W19" i="5"/>
  <c r="W8" i="5"/>
  <c r="Z8" i="5" s="1"/>
  <c r="T37" i="5"/>
  <c r="G5" i="9"/>
  <c r="AG38" i="9"/>
  <c r="AG21" i="9"/>
  <c r="AG5" i="9"/>
  <c r="AG54" i="9"/>
  <c r="T56" i="10"/>
  <c r="AB5" i="10"/>
  <c r="AC5" i="10" s="1"/>
  <c r="AD5" i="10"/>
  <c r="AE5" i="10" s="1"/>
  <c r="AD37" i="5"/>
  <c r="Z17" i="5"/>
  <c r="X23" i="10"/>
  <c r="AB37" i="5"/>
  <c r="T17" i="5"/>
  <c r="X17" i="5"/>
  <c r="T27" i="5"/>
  <c r="X27" i="5"/>
  <c r="Z6" i="5"/>
  <c r="X6" i="5"/>
  <c r="AD27" i="5"/>
  <c r="AB17" i="5"/>
  <c r="T6" i="5"/>
  <c r="X37" i="5"/>
  <c r="AD17" i="5"/>
  <c r="Z27" i="5"/>
  <c r="AB27" i="5"/>
  <c r="AB6" i="5"/>
  <c r="Z37" i="5"/>
  <c r="AD6" i="5"/>
  <c r="X56" i="10"/>
  <c r="AD38" i="10"/>
  <c r="X5" i="10"/>
  <c r="AD56" i="10"/>
  <c r="T38" i="10"/>
  <c r="Z56" i="10"/>
  <c r="T23" i="10"/>
  <c r="AD23" i="10"/>
  <c r="Z38" i="10"/>
  <c r="AB38" i="10"/>
  <c r="AB23" i="10"/>
  <c r="Z5" i="10"/>
  <c r="T5" i="10"/>
  <c r="X38" i="10"/>
  <c r="Z23" i="10"/>
  <c r="AB56" i="10"/>
  <c r="S76" i="9" l="1"/>
  <c r="S75" i="9"/>
  <c r="S73" i="9"/>
  <c r="S77" i="9"/>
  <c r="S74" i="9"/>
  <c r="K31" i="9"/>
  <c r="K24" i="9"/>
  <c r="K27" i="9"/>
  <c r="G62" i="9"/>
  <c r="Y64" i="9"/>
  <c r="Y65" i="9" s="1"/>
  <c r="Y66" i="9" s="1"/>
  <c r="G64" i="9" s="1"/>
  <c r="G63" i="9"/>
  <c r="S5" i="9"/>
  <c r="S6" i="9"/>
  <c r="S8" i="9"/>
  <c r="S12" i="9"/>
  <c r="S14" i="9"/>
  <c r="S13" i="9"/>
  <c r="S10" i="9"/>
  <c r="S9" i="9"/>
  <c r="S7" i="9"/>
  <c r="K26" i="9"/>
  <c r="K22" i="9"/>
  <c r="K23" i="9"/>
  <c r="K30" i="9"/>
  <c r="G41" i="9"/>
  <c r="G27" i="9"/>
  <c r="G24" i="9"/>
  <c r="S40" i="9"/>
  <c r="AE40" i="9"/>
  <c r="S41" i="9" s="1"/>
  <c r="S23" i="9"/>
  <c r="S26" i="9"/>
  <c r="AC64" i="9"/>
  <c r="AC65" i="9" s="1"/>
  <c r="AC66" i="9" s="1"/>
  <c r="O66" i="9"/>
  <c r="O14" i="9"/>
  <c r="O10" i="9"/>
  <c r="O9" i="9"/>
  <c r="O11" i="9"/>
  <c r="O7" i="9"/>
  <c r="O6" i="9"/>
  <c r="O13" i="9"/>
  <c r="O12" i="9"/>
  <c r="G25" i="9"/>
  <c r="G30" i="9"/>
  <c r="G26" i="9"/>
  <c r="G29" i="9"/>
  <c r="G23" i="9"/>
  <c r="G31" i="9"/>
  <c r="G28" i="9"/>
  <c r="G22" i="9"/>
  <c r="K13" i="9"/>
  <c r="G46" i="9"/>
  <c r="G40" i="9"/>
  <c r="G44" i="9"/>
  <c r="G38" i="9"/>
  <c r="G42" i="9"/>
  <c r="G47" i="9"/>
  <c r="G39" i="9"/>
  <c r="U63" i="9"/>
  <c r="U66" i="9"/>
  <c r="K14" i="9"/>
  <c r="K9" i="9"/>
  <c r="K10" i="9"/>
  <c r="K12" i="9"/>
  <c r="K11" i="9"/>
  <c r="K5" i="9"/>
  <c r="K8" i="9"/>
  <c r="K6" i="9"/>
  <c r="S25" i="9"/>
  <c r="S31" i="9"/>
  <c r="S30" i="9"/>
  <c r="S29" i="9"/>
  <c r="S28" i="9"/>
  <c r="S22" i="9"/>
  <c r="S24" i="9"/>
  <c r="S27" i="9"/>
  <c r="AC40" i="9"/>
  <c r="O21" i="9"/>
  <c r="O23" i="9"/>
  <c r="O22" i="9"/>
  <c r="O28" i="9"/>
  <c r="O31" i="9"/>
  <c r="O30" i="9"/>
  <c r="O27" i="9"/>
  <c r="O29" i="9"/>
  <c r="O25" i="9"/>
  <c r="O26" i="9"/>
  <c r="O24" i="9"/>
  <c r="G12" i="9"/>
  <c r="Y76" i="9"/>
  <c r="Y77" i="9" s="1"/>
  <c r="G77" i="9"/>
  <c r="G76" i="9"/>
  <c r="G74" i="9"/>
  <c r="AF30" i="5"/>
  <c r="AF29" i="5"/>
  <c r="AF28" i="5"/>
  <c r="AF20" i="5"/>
  <c r="AF19" i="5"/>
  <c r="AF18" i="5"/>
  <c r="AB39" i="5"/>
  <c r="AD39" i="5"/>
  <c r="X8" i="5"/>
  <c r="AD8" i="5"/>
  <c r="AB8" i="5"/>
  <c r="AF10" i="5"/>
  <c r="AF8" i="5"/>
  <c r="AF7" i="5"/>
  <c r="AF53" i="5"/>
  <c r="AF49" i="5"/>
  <c r="AF45" i="5"/>
  <c r="AF41" i="5"/>
  <c r="AF52" i="5"/>
  <c r="AF48" i="5"/>
  <c r="AF44" i="5"/>
  <c r="AF51" i="5"/>
  <c r="AF47" i="5"/>
  <c r="AF43" i="5"/>
  <c r="AF39" i="5"/>
  <c r="AF50" i="5"/>
  <c r="AF46" i="5"/>
  <c r="AF42" i="5"/>
  <c r="AF38" i="5"/>
  <c r="AE37" i="5"/>
  <c r="U75" i="9"/>
  <c r="U74" i="9"/>
  <c r="U76" i="9"/>
  <c r="U77" i="9"/>
  <c r="U64" i="9"/>
  <c r="U65" i="9"/>
  <c r="AG55" i="9"/>
  <c r="U55" i="9" s="1"/>
  <c r="AG39" i="9"/>
  <c r="AG40" i="9" s="1"/>
  <c r="AG41" i="9" s="1"/>
  <c r="AG42" i="9" s="1"/>
  <c r="AG43" i="9" s="1"/>
  <c r="AG44" i="9" s="1"/>
  <c r="AG45" i="9" s="1"/>
  <c r="AG46" i="9" s="1"/>
  <c r="AG47" i="9" s="1"/>
  <c r="AG22" i="9"/>
  <c r="AG23" i="9" s="1"/>
  <c r="AG24" i="9" s="1"/>
  <c r="AG25" i="9" s="1"/>
  <c r="AG26" i="9" s="1"/>
  <c r="AG27" i="9" s="1"/>
  <c r="AG28" i="9" s="1"/>
  <c r="AG29" i="9" s="1"/>
  <c r="AG30" i="9" s="1"/>
  <c r="AG31" i="9" s="1"/>
  <c r="G9" i="9"/>
  <c r="G13" i="9"/>
  <c r="G6" i="9"/>
  <c r="G10" i="9"/>
  <c r="G7" i="9"/>
  <c r="G11" i="9"/>
  <c r="G8" i="9"/>
  <c r="G14" i="9"/>
  <c r="AG6" i="9"/>
  <c r="AG7" i="9" s="1"/>
  <c r="AG8" i="9" s="1"/>
  <c r="AG9" i="9" s="1"/>
  <c r="AG10" i="9" s="1"/>
  <c r="AG11" i="9" s="1"/>
  <c r="AG12" i="9" s="1"/>
  <c r="AG13" i="9" s="1"/>
  <c r="AG14" i="9" s="1"/>
  <c r="U7" i="9" s="1"/>
  <c r="AF70" i="10"/>
  <c r="AF66" i="10"/>
  <c r="AF62" i="10"/>
  <c r="AF58" i="10"/>
  <c r="AF69" i="10"/>
  <c r="AF65" i="10"/>
  <c r="AF61" i="10"/>
  <c r="AF57" i="10"/>
  <c r="AF68" i="10"/>
  <c r="AF64" i="10"/>
  <c r="AF60" i="10"/>
  <c r="AF67" i="10"/>
  <c r="AF63" i="10"/>
  <c r="AF59" i="10"/>
  <c r="AF32" i="10"/>
  <c r="AF28" i="10"/>
  <c r="AF24" i="10"/>
  <c r="AF31" i="10"/>
  <c r="AF27" i="10"/>
  <c r="AF30" i="10"/>
  <c r="AF26" i="10"/>
  <c r="AF29" i="10"/>
  <c r="AF25" i="10"/>
  <c r="AC6" i="10"/>
  <c r="AC7" i="10" s="1"/>
  <c r="AC8" i="10" s="1"/>
  <c r="AC9" i="10" s="1"/>
  <c r="AC10" i="10" s="1"/>
  <c r="AC11" i="10" s="1"/>
  <c r="AC12" i="10" s="1"/>
  <c r="AC13" i="10" s="1"/>
  <c r="AC14" i="10" s="1"/>
  <c r="AC15" i="10" s="1"/>
  <c r="AC16" i="10" s="1"/>
  <c r="AC17" i="10" s="1"/>
  <c r="AE6" i="10"/>
  <c r="AE7" i="10" s="1"/>
  <c r="AE8" i="10" s="1"/>
  <c r="AE9" i="10" s="1"/>
  <c r="AE10" i="10" s="1"/>
  <c r="AE11" i="10" s="1"/>
  <c r="AE12" i="10" s="1"/>
  <c r="AE13" i="10" s="1"/>
  <c r="AE14" i="10" s="1"/>
  <c r="AE15" i="10" s="1"/>
  <c r="AE16" i="10" s="1"/>
  <c r="AE17" i="10" s="1"/>
  <c r="AF17" i="10"/>
  <c r="AF13" i="10"/>
  <c r="AF16" i="10"/>
  <c r="AF12" i="10"/>
  <c r="AF8" i="10"/>
  <c r="AF7" i="10"/>
  <c r="AF15" i="10"/>
  <c r="AF11" i="10"/>
  <c r="AF14" i="10"/>
  <c r="AF10" i="10"/>
  <c r="AF6" i="10"/>
  <c r="AF9" i="10"/>
  <c r="AF50" i="10"/>
  <c r="AF46" i="10"/>
  <c r="AF42" i="10"/>
  <c r="AF44" i="10"/>
  <c r="AF43" i="10"/>
  <c r="AF49" i="10"/>
  <c r="AF45" i="10"/>
  <c r="AF41" i="10"/>
  <c r="AF40" i="10"/>
  <c r="AF39" i="10"/>
  <c r="AF48" i="10"/>
  <c r="AF47" i="10"/>
  <c r="G21" i="9"/>
  <c r="U62" i="9"/>
  <c r="U73" i="9"/>
  <c r="S21" i="9"/>
  <c r="W40" i="5"/>
  <c r="AF40" i="5" s="1"/>
  <c r="AC37" i="5"/>
  <c r="AA27" i="5"/>
  <c r="AC17" i="5"/>
  <c r="Y17" i="5"/>
  <c r="AA17" i="5"/>
  <c r="W9" i="5"/>
  <c r="AF9" i="5" s="1"/>
  <c r="AA6" i="5"/>
  <c r="Y6" i="5"/>
  <c r="AE38" i="10"/>
  <c r="AE39" i="10" s="1"/>
  <c r="AE40" i="10" s="1"/>
  <c r="AE41" i="10" s="1"/>
  <c r="AE42" i="10" s="1"/>
  <c r="AE43" i="10" s="1"/>
  <c r="AE44" i="10" s="1"/>
  <c r="AE45" i="10" s="1"/>
  <c r="AE46" i="10" s="1"/>
  <c r="AE47" i="10" s="1"/>
  <c r="AE48" i="10" s="1"/>
  <c r="AE49" i="10" s="1"/>
  <c r="AE50" i="10" s="1"/>
  <c r="AA38" i="10"/>
  <c r="AA39" i="10" s="1"/>
  <c r="AA40" i="10" s="1"/>
  <c r="AA41" i="10" s="1"/>
  <c r="AA42" i="10" s="1"/>
  <c r="AA43" i="10" s="1"/>
  <c r="AA44" i="10" s="1"/>
  <c r="AA45" i="10" s="1"/>
  <c r="AA46" i="10" s="1"/>
  <c r="AA47" i="10" s="1"/>
  <c r="AA48" i="10" s="1"/>
  <c r="AA49" i="10" s="1"/>
  <c r="AA50" i="10" s="1"/>
  <c r="Y23" i="10"/>
  <c r="Y5" i="10"/>
  <c r="Y6" i="10" s="1"/>
  <c r="Y7" i="10" s="1"/>
  <c r="Y8" i="10" s="1"/>
  <c r="Y9" i="10" s="1"/>
  <c r="Y10" i="10" s="1"/>
  <c r="Y11" i="10" s="1"/>
  <c r="Y12" i="10" s="1"/>
  <c r="Y13" i="10" s="1"/>
  <c r="Y14" i="10" s="1"/>
  <c r="Y15" i="10" s="1"/>
  <c r="Y16" i="10" s="1"/>
  <c r="Y17" i="10" s="1"/>
  <c r="AA5" i="10"/>
  <c r="AA6" i="10" s="1"/>
  <c r="AA7" i="10" s="1"/>
  <c r="AA8" i="10" s="1"/>
  <c r="AA9" i="10" s="1"/>
  <c r="AA10" i="10" s="1"/>
  <c r="AA11" i="10" s="1"/>
  <c r="AA12" i="10" s="1"/>
  <c r="AA13" i="10" s="1"/>
  <c r="AA14" i="10" s="1"/>
  <c r="AA15" i="10" s="1"/>
  <c r="AA16" i="10" s="1"/>
  <c r="AA17" i="10" s="1"/>
  <c r="AA56" i="10"/>
  <c r="Y56" i="10"/>
  <c r="Y27" i="5"/>
  <c r="Y28" i="5" s="1"/>
  <c r="Y29" i="5" s="1"/>
  <c r="Y30" i="5" s="1"/>
  <c r="AF37" i="5"/>
  <c r="AF17" i="5"/>
  <c r="AE17" i="5"/>
  <c r="AE6" i="5"/>
  <c r="AE7" i="5" s="1"/>
  <c r="AE8" i="5" s="1"/>
  <c r="AC27" i="5"/>
  <c r="Y37" i="5"/>
  <c r="AF6" i="5"/>
  <c r="AF27" i="5"/>
  <c r="AA37" i="5"/>
  <c r="AC6" i="5"/>
  <c r="AC7" i="5" s="1"/>
  <c r="AE27" i="5"/>
  <c r="AC23" i="10"/>
  <c r="AE23" i="10"/>
  <c r="AE56" i="10"/>
  <c r="AF23" i="10"/>
  <c r="AC38" i="10"/>
  <c r="AC39" i="10" s="1"/>
  <c r="AC40" i="10" s="1"/>
  <c r="AC41" i="10" s="1"/>
  <c r="AC42" i="10" s="1"/>
  <c r="AC43" i="10" s="1"/>
  <c r="AC44" i="10" s="1"/>
  <c r="AC45" i="10" s="1"/>
  <c r="AC46" i="10" s="1"/>
  <c r="AC47" i="10" s="1"/>
  <c r="AC48" i="10" s="1"/>
  <c r="AC49" i="10" s="1"/>
  <c r="AC50" i="10" s="1"/>
  <c r="AF5" i="10"/>
  <c r="AA23" i="10"/>
  <c r="AA24" i="10" s="1"/>
  <c r="AA25" i="10" s="1"/>
  <c r="AA26" i="10" s="1"/>
  <c r="AA27" i="10" s="1"/>
  <c r="AA28" i="10" s="1"/>
  <c r="AA29" i="10" s="1"/>
  <c r="AA30" i="10" s="1"/>
  <c r="AA31" i="10" s="1"/>
  <c r="AA32" i="10" s="1"/>
  <c r="Y38" i="10"/>
  <c r="Y39" i="10" s="1"/>
  <c r="Y40" i="10" s="1"/>
  <c r="Y41" i="10" s="1"/>
  <c r="Y42" i="10" s="1"/>
  <c r="Y43" i="10" s="1"/>
  <c r="Y44" i="10" s="1"/>
  <c r="Y45" i="10" s="1"/>
  <c r="Y46" i="10" s="1"/>
  <c r="Y47" i="10" s="1"/>
  <c r="Y48" i="10" s="1"/>
  <c r="Y49" i="10" s="1"/>
  <c r="Y50" i="10" s="1"/>
  <c r="AC56" i="10"/>
  <c r="AF38" i="10"/>
  <c r="AC8" i="5" l="1"/>
  <c r="G65" i="9"/>
  <c r="G66" i="9"/>
  <c r="AE41" i="9"/>
  <c r="O63" i="9"/>
  <c r="O65" i="9"/>
  <c r="O64" i="9"/>
  <c r="U41" i="9"/>
  <c r="AC41" i="9"/>
  <c r="O40" i="9" s="1"/>
  <c r="O38" i="9"/>
  <c r="U43" i="9"/>
  <c r="U45" i="9"/>
  <c r="U39" i="9"/>
  <c r="U46" i="9"/>
  <c r="U42" i="9"/>
  <c r="U47" i="9"/>
  <c r="U44" i="9"/>
  <c r="U40" i="9"/>
  <c r="U24" i="9"/>
  <c r="U25" i="9"/>
  <c r="U26" i="9"/>
  <c r="U29" i="9"/>
  <c r="U23" i="9"/>
  <c r="U22" i="9"/>
  <c r="U27" i="9"/>
  <c r="U30" i="9"/>
  <c r="U31" i="9"/>
  <c r="U28" i="9"/>
  <c r="U9" i="9"/>
  <c r="U6" i="9"/>
  <c r="U10" i="9"/>
  <c r="U11" i="9"/>
  <c r="G73" i="9"/>
  <c r="AE28" i="5"/>
  <c r="AE29" i="5" s="1"/>
  <c r="AE30" i="5" s="1"/>
  <c r="AC28" i="5"/>
  <c r="AC29" i="5" s="1"/>
  <c r="AC30" i="5" s="1"/>
  <c r="AA28" i="5"/>
  <c r="AA29" i="5" s="1"/>
  <c r="AA30" i="5" s="1"/>
  <c r="G30" i="5"/>
  <c r="G29" i="5"/>
  <c r="O30" i="5"/>
  <c r="S30" i="5"/>
  <c r="G28" i="5"/>
  <c r="AE18" i="5"/>
  <c r="AE19" i="5" s="1"/>
  <c r="AE20" i="5" s="1"/>
  <c r="AC18" i="5"/>
  <c r="AC19" i="5" s="1"/>
  <c r="AC20" i="5" s="1"/>
  <c r="AA18" i="5"/>
  <c r="AA19" i="5" s="1"/>
  <c r="AA20" i="5" s="1"/>
  <c r="Y18" i="5"/>
  <c r="S19" i="5"/>
  <c r="O19" i="5"/>
  <c r="S18" i="5"/>
  <c r="K19" i="5"/>
  <c r="O18" i="5"/>
  <c r="G18" i="5"/>
  <c r="K20" i="5"/>
  <c r="AD9" i="5"/>
  <c r="AE9" i="5" s="1"/>
  <c r="AE10" i="5" s="1"/>
  <c r="X9" i="5"/>
  <c r="AB9" i="5"/>
  <c r="AC9" i="5" s="1"/>
  <c r="AC10" i="5" s="1"/>
  <c r="Z9" i="5"/>
  <c r="S9" i="5"/>
  <c r="AA7" i="5"/>
  <c r="AA8" i="5" s="1"/>
  <c r="AA9" i="5" s="1"/>
  <c r="AA10" i="5" s="1"/>
  <c r="Y7" i="5"/>
  <c r="Y8" i="5" s="1"/>
  <c r="K7" i="5"/>
  <c r="S8" i="5"/>
  <c r="K10" i="5"/>
  <c r="O7" i="5"/>
  <c r="S10" i="5"/>
  <c r="S7" i="5"/>
  <c r="AD40" i="5"/>
  <c r="X40" i="5"/>
  <c r="AB40" i="5"/>
  <c r="Z40" i="5"/>
  <c r="AE38" i="5"/>
  <c r="AC38" i="5"/>
  <c r="AC39" i="5" s="1"/>
  <c r="AA38" i="5"/>
  <c r="AA39" i="5" s="1"/>
  <c r="Y38" i="5"/>
  <c r="Y39" i="5" s="1"/>
  <c r="U8" i="9"/>
  <c r="U13" i="9"/>
  <c r="U14" i="9"/>
  <c r="U12" i="9"/>
  <c r="AE57" i="10"/>
  <c r="AE58" i="10" s="1"/>
  <c r="AE59" i="10" s="1"/>
  <c r="AE60" i="10" s="1"/>
  <c r="AE61" i="10" s="1"/>
  <c r="AE62" i="10" s="1"/>
  <c r="AE63" i="10" s="1"/>
  <c r="AE64" i="10" s="1"/>
  <c r="AE65" i="10" s="1"/>
  <c r="AE66" i="10" s="1"/>
  <c r="AE67" i="10" s="1"/>
  <c r="AE68" i="10" s="1"/>
  <c r="AE69" i="10" s="1"/>
  <c r="AE70" i="10" s="1"/>
  <c r="AC57" i="10"/>
  <c r="AC58" i="10" s="1"/>
  <c r="AC59" i="10" s="1"/>
  <c r="AC60" i="10" s="1"/>
  <c r="AC61" i="10" s="1"/>
  <c r="AC62" i="10" s="1"/>
  <c r="AC63" i="10" s="1"/>
  <c r="AC64" i="10" s="1"/>
  <c r="AC65" i="10" s="1"/>
  <c r="AC66" i="10" s="1"/>
  <c r="AC67" i="10" s="1"/>
  <c r="AC68" i="10" s="1"/>
  <c r="AC69" i="10" s="1"/>
  <c r="AC70" i="10" s="1"/>
  <c r="K69" i="10"/>
  <c r="AA57" i="10"/>
  <c r="AA58" i="10" s="1"/>
  <c r="AA59" i="10" s="1"/>
  <c r="AA60" i="10" s="1"/>
  <c r="AA61" i="10" s="1"/>
  <c r="AA62" i="10" s="1"/>
  <c r="AA63" i="10" s="1"/>
  <c r="AA64" i="10" s="1"/>
  <c r="AA65" i="10" s="1"/>
  <c r="AA66" i="10" s="1"/>
  <c r="AA67" i="10" s="1"/>
  <c r="AA68" i="10" s="1"/>
  <c r="AA69" i="10" s="1"/>
  <c r="AA70" i="10" s="1"/>
  <c r="K59" i="10" s="1"/>
  <c r="Y57" i="10"/>
  <c r="Y58" i="10" s="1"/>
  <c r="Y59" i="10" s="1"/>
  <c r="Y60" i="10" s="1"/>
  <c r="Y61" i="10" s="1"/>
  <c r="Y62" i="10" s="1"/>
  <c r="Y63" i="10" s="1"/>
  <c r="Y64" i="10" s="1"/>
  <c r="Y65" i="10" s="1"/>
  <c r="Y66" i="10" s="1"/>
  <c r="Y67" i="10" s="1"/>
  <c r="Y68" i="10" s="1"/>
  <c r="Y69" i="10" s="1"/>
  <c r="Y70" i="10" s="1"/>
  <c r="G57" i="10" s="1"/>
  <c r="AE24" i="10"/>
  <c r="AE25" i="10" s="1"/>
  <c r="AE26" i="10" s="1"/>
  <c r="AE27" i="10" s="1"/>
  <c r="AE28" i="10" s="1"/>
  <c r="AE29" i="10" s="1"/>
  <c r="AE30" i="10" s="1"/>
  <c r="AE31" i="10" s="1"/>
  <c r="AE32" i="10" s="1"/>
  <c r="AC24" i="10"/>
  <c r="K25" i="10"/>
  <c r="K24" i="10"/>
  <c r="Y24" i="10"/>
  <c r="Y25" i="10" s="1"/>
  <c r="Y26" i="10" s="1"/>
  <c r="Y27" i="10" s="1"/>
  <c r="Y28" i="10" s="1"/>
  <c r="Y29" i="10" s="1"/>
  <c r="Y30" i="10" s="1"/>
  <c r="Y31" i="10" s="1"/>
  <c r="Y32" i="10" s="1"/>
  <c r="G23" i="10" s="1"/>
  <c r="G32" i="10"/>
  <c r="G31" i="10"/>
  <c r="K30" i="10"/>
  <c r="K31" i="10"/>
  <c r="S31" i="10"/>
  <c r="G27" i="10"/>
  <c r="K26" i="10"/>
  <c r="K32" i="10"/>
  <c r="K27" i="10"/>
  <c r="S29" i="10"/>
  <c r="K29" i="10"/>
  <c r="K28" i="10"/>
  <c r="S30" i="10"/>
  <c r="U54" i="9"/>
  <c r="U21" i="9"/>
  <c r="U38" i="9"/>
  <c r="U5" i="9"/>
  <c r="AG37" i="5"/>
  <c r="AG17" i="5"/>
  <c r="G45" i="10"/>
  <c r="G44" i="10"/>
  <c r="G43" i="10"/>
  <c r="G46" i="10"/>
  <c r="O50" i="10"/>
  <c r="G41" i="10"/>
  <c r="G40" i="10"/>
  <c r="G39" i="10"/>
  <c r="G42" i="10"/>
  <c r="O49" i="10"/>
  <c r="O48" i="10"/>
  <c r="O47" i="10"/>
  <c r="G50" i="10"/>
  <c r="O45" i="10"/>
  <c r="O44" i="10"/>
  <c r="O43" i="10"/>
  <c r="O46" i="10"/>
  <c r="G49" i="10"/>
  <c r="G48" i="10"/>
  <c r="G47" i="10"/>
  <c r="O41" i="10"/>
  <c r="O40" i="10"/>
  <c r="O39" i="10"/>
  <c r="O42" i="10"/>
  <c r="AG23" i="10"/>
  <c r="AG24" i="10" s="1"/>
  <c r="AG25" i="10" s="1"/>
  <c r="AG26" i="10" s="1"/>
  <c r="AG27" i="10" s="1"/>
  <c r="AG28" i="10" s="1"/>
  <c r="AG29" i="10" s="1"/>
  <c r="AG30" i="10" s="1"/>
  <c r="AG31" i="10" s="1"/>
  <c r="AG32" i="10" s="1"/>
  <c r="S17" i="5"/>
  <c r="AG6" i="5"/>
  <c r="O27" i="5"/>
  <c r="AG27" i="5"/>
  <c r="G38" i="10"/>
  <c r="AG5" i="10"/>
  <c r="AG6" i="10" s="1"/>
  <c r="AG7" i="10" s="1"/>
  <c r="AG8" i="10" s="1"/>
  <c r="AG9" i="10" s="1"/>
  <c r="AG10" i="10" s="1"/>
  <c r="AG11" i="10" s="1"/>
  <c r="AG12" i="10" s="1"/>
  <c r="AG13" i="10" s="1"/>
  <c r="AG14" i="10" s="1"/>
  <c r="AG15" i="10" s="1"/>
  <c r="AG16" i="10" s="1"/>
  <c r="AG17" i="10" s="1"/>
  <c r="AG38" i="10"/>
  <c r="AG39" i="10" s="1"/>
  <c r="AG40" i="10" s="1"/>
  <c r="AG41" i="10" s="1"/>
  <c r="AG42" i="10" s="1"/>
  <c r="AG43" i="10" s="1"/>
  <c r="AG44" i="10" s="1"/>
  <c r="AG45" i="10" s="1"/>
  <c r="AG46" i="10" s="1"/>
  <c r="AG47" i="10" s="1"/>
  <c r="AG48" i="10" s="1"/>
  <c r="AG49" i="10" s="1"/>
  <c r="AG50" i="10" s="1"/>
  <c r="Y19" i="5" l="1"/>
  <c r="Y20" i="5" s="1"/>
  <c r="G20" i="5"/>
  <c r="G19" i="5"/>
  <c r="K27" i="5"/>
  <c r="O10" i="5"/>
  <c r="O8" i="5"/>
  <c r="O9" i="5"/>
  <c r="K28" i="5"/>
  <c r="K29" i="5"/>
  <c r="K30" i="5"/>
  <c r="S20" i="5"/>
  <c r="AE39" i="5"/>
  <c r="K8" i="5"/>
  <c r="K9" i="5"/>
  <c r="K18" i="5"/>
  <c r="S29" i="5"/>
  <c r="S28" i="5"/>
  <c r="O28" i="5"/>
  <c r="O29" i="5"/>
  <c r="O20" i="5"/>
  <c r="O50" i="5"/>
  <c r="Y40" i="5"/>
  <c r="Y41" i="5" s="1"/>
  <c r="Y42" i="5" s="1"/>
  <c r="Y43" i="5" s="1"/>
  <c r="Y44" i="5" s="1"/>
  <c r="Y45" i="5" s="1"/>
  <c r="Y46" i="5" s="1"/>
  <c r="Y47" i="5" s="1"/>
  <c r="Y48" i="5" s="1"/>
  <c r="Y49" i="5" s="1"/>
  <c r="Y50" i="5" s="1"/>
  <c r="Y51" i="5" s="1"/>
  <c r="Y52" i="5" s="1"/>
  <c r="Y53" i="5" s="1"/>
  <c r="Y9" i="5"/>
  <c r="Y10" i="5" s="1"/>
  <c r="G7" i="5"/>
  <c r="G10" i="5"/>
  <c r="G9" i="5"/>
  <c r="G8" i="5"/>
  <c r="AE42" i="9"/>
  <c r="AC42" i="9"/>
  <c r="S65" i="10"/>
  <c r="O70" i="10"/>
  <c r="G61" i="10"/>
  <c r="G60" i="10"/>
  <c r="S69" i="10"/>
  <c r="S68" i="10"/>
  <c r="S70" i="10"/>
  <c r="S59" i="10"/>
  <c r="S66" i="10"/>
  <c r="S57" i="10"/>
  <c r="S60" i="10"/>
  <c r="S64" i="10"/>
  <c r="S61" i="10"/>
  <c r="S58" i="10"/>
  <c r="S62" i="10"/>
  <c r="S63" i="10"/>
  <c r="S67" i="10"/>
  <c r="G24" i="10"/>
  <c r="G25" i="10"/>
  <c r="G29" i="10"/>
  <c r="G26" i="10"/>
  <c r="G28" i="10"/>
  <c r="S27" i="10"/>
  <c r="S32" i="10"/>
  <c r="S24" i="10"/>
  <c r="S26" i="10"/>
  <c r="S28" i="10"/>
  <c r="K68" i="10"/>
  <c r="K70" i="10"/>
  <c r="K62" i="10"/>
  <c r="K57" i="10"/>
  <c r="K66" i="10"/>
  <c r="K65" i="10"/>
  <c r="K63" i="10"/>
  <c r="K67" i="10"/>
  <c r="K58" i="10"/>
  <c r="K61" i="10"/>
  <c r="O59" i="10"/>
  <c r="O64" i="10"/>
  <c r="O68" i="10"/>
  <c r="O56" i="10"/>
  <c r="O69" i="10"/>
  <c r="O60" i="10"/>
  <c r="O66" i="10"/>
  <c r="O61" i="10"/>
  <c r="O65" i="10"/>
  <c r="O62" i="10"/>
  <c r="O67" i="10"/>
  <c r="O57" i="10"/>
  <c r="O63" i="10"/>
  <c r="O58" i="10"/>
  <c r="G30" i="10"/>
  <c r="S25" i="10"/>
  <c r="K64" i="10"/>
  <c r="G64" i="10"/>
  <c r="G70" i="10"/>
  <c r="G69" i="10"/>
  <c r="G59" i="10"/>
  <c r="G63" i="10"/>
  <c r="G66" i="10"/>
  <c r="G67" i="10"/>
  <c r="G62" i="10"/>
  <c r="G68" i="10"/>
  <c r="G65" i="10"/>
  <c r="G58" i="10"/>
  <c r="AG28" i="5"/>
  <c r="AG29" i="5" s="1"/>
  <c r="AG30" i="5" s="1"/>
  <c r="AG18" i="5"/>
  <c r="AG19" i="5" s="1"/>
  <c r="AG20" i="5" s="1"/>
  <c r="U18" i="5" s="1"/>
  <c r="G17" i="5"/>
  <c r="AG7" i="5"/>
  <c r="AG8" i="5" s="1"/>
  <c r="AG9" i="5" s="1"/>
  <c r="AG10" i="5" s="1"/>
  <c r="AC40" i="5"/>
  <c r="AC41" i="5" s="1"/>
  <c r="AC42" i="5" s="1"/>
  <c r="AC43" i="5" s="1"/>
  <c r="AC44" i="5" s="1"/>
  <c r="AC45" i="5" s="1"/>
  <c r="AC46" i="5" s="1"/>
  <c r="AC47" i="5" s="1"/>
  <c r="AC48" i="5" s="1"/>
  <c r="AC49" i="5" s="1"/>
  <c r="AC50" i="5" s="1"/>
  <c r="AC51" i="5" s="1"/>
  <c r="AC52" i="5" s="1"/>
  <c r="AC53" i="5" s="1"/>
  <c r="AA40" i="5"/>
  <c r="AG38" i="5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G52" i="5" s="1"/>
  <c r="AG53" i="5" s="1"/>
  <c r="K60" i="10"/>
  <c r="AC25" i="10"/>
  <c r="U25" i="10"/>
  <c r="U24" i="10"/>
  <c r="U27" i="10"/>
  <c r="U29" i="10"/>
  <c r="U30" i="10"/>
  <c r="U31" i="10"/>
  <c r="U26" i="10"/>
  <c r="U28" i="10"/>
  <c r="U32" i="10"/>
  <c r="O17" i="5"/>
  <c r="O5" i="9"/>
  <c r="K56" i="10"/>
  <c r="S14" i="10"/>
  <c r="S15" i="10"/>
  <c r="S12" i="10"/>
  <c r="S17" i="10"/>
  <c r="S16" i="10"/>
  <c r="S11" i="10"/>
  <c r="S7" i="10"/>
  <c r="S10" i="10"/>
  <c r="S13" i="10"/>
  <c r="S9" i="10"/>
  <c r="S5" i="10"/>
  <c r="S6" i="10"/>
  <c r="S8" i="10"/>
  <c r="K5" i="10"/>
  <c r="S56" i="10"/>
  <c r="U49" i="10"/>
  <c r="U48" i="10"/>
  <c r="U47" i="10"/>
  <c r="U46" i="10"/>
  <c r="U45" i="10"/>
  <c r="U44" i="10"/>
  <c r="U43" i="10"/>
  <c r="U42" i="10"/>
  <c r="U41" i="10"/>
  <c r="U40" i="10"/>
  <c r="U39" i="10"/>
  <c r="U50" i="10"/>
  <c r="U17" i="10"/>
  <c r="U16" i="10"/>
  <c r="U13" i="10"/>
  <c r="U15" i="10"/>
  <c r="U10" i="10"/>
  <c r="U14" i="10"/>
  <c r="U12" i="10"/>
  <c r="U9" i="10"/>
  <c r="U7" i="10"/>
  <c r="U11" i="10"/>
  <c r="U6" i="10"/>
  <c r="U8" i="10"/>
  <c r="S27" i="5"/>
  <c r="G27" i="5"/>
  <c r="K17" i="5"/>
  <c r="U5" i="10"/>
  <c r="K23" i="10"/>
  <c r="G39" i="5" l="1"/>
  <c r="G47" i="5"/>
  <c r="G38" i="5"/>
  <c r="G41" i="5"/>
  <c r="G42" i="5"/>
  <c r="G40" i="5"/>
  <c r="G50" i="5"/>
  <c r="G44" i="5"/>
  <c r="G46" i="5"/>
  <c r="G43" i="5"/>
  <c r="G52" i="5"/>
  <c r="G49" i="5"/>
  <c r="G51" i="5"/>
  <c r="G45" i="5"/>
  <c r="G48" i="5"/>
  <c r="G53" i="5"/>
  <c r="AE40" i="5"/>
  <c r="AA41" i="5"/>
  <c r="AA42" i="5" s="1"/>
  <c r="AA43" i="5" s="1"/>
  <c r="AA44" i="5" s="1"/>
  <c r="AA45" i="5" s="1"/>
  <c r="AA46" i="5" s="1"/>
  <c r="AA47" i="5" s="1"/>
  <c r="AA48" i="5" s="1"/>
  <c r="AA49" i="5" s="1"/>
  <c r="AA50" i="5" s="1"/>
  <c r="AA51" i="5" s="1"/>
  <c r="AA52" i="5" s="1"/>
  <c r="AA53" i="5" s="1"/>
  <c r="K40" i="5"/>
  <c r="K38" i="5"/>
  <c r="U39" i="5"/>
  <c r="U30" i="5"/>
  <c r="U28" i="5"/>
  <c r="U29" i="5"/>
  <c r="U19" i="5"/>
  <c r="U20" i="5"/>
  <c r="O49" i="5"/>
  <c r="O48" i="5"/>
  <c r="O47" i="5"/>
  <c r="O53" i="5"/>
  <c r="O45" i="5"/>
  <c r="O40" i="5"/>
  <c r="O42" i="5"/>
  <c r="O41" i="5"/>
  <c r="O52" i="5"/>
  <c r="O46" i="5"/>
  <c r="O44" i="5"/>
  <c r="O39" i="5"/>
  <c r="O51" i="5"/>
  <c r="O38" i="5"/>
  <c r="O43" i="5"/>
  <c r="U53" i="5"/>
  <c r="U40" i="5"/>
  <c r="U42" i="5"/>
  <c r="U38" i="5"/>
  <c r="U43" i="5"/>
  <c r="U52" i="5"/>
  <c r="U48" i="5"/>
  <c r="U47" i="5"/>
  <c r="U44" i="5"/>
  <c r="U51" i="5"/>
  <c r="U41" i="5"/>
  <c r="U45" i="5"/>
  <c r="U49" i="5"/>
  <c r="U46" i="5"/>
  <c r="U50" i="5"/>
  <c r="U10" i="5"/>
  <c r="U9" i="5"/>
  <c r="U8" i="5"/>
  <c r="U7" i="5"/>
  <c r="AE43" i="9"/>
  <c r="AC43" i="9"/>
  <c r="O42" i="9"/>
  <c r="O43" i="9"/>
  <c r="K21" i="9"/>
  <c r="AC26" i="10"/>
  <c r="U17" i="5"/>
  <c r="G56" i="10"/>
  <c r="U27" i="5"/>
  <c r="S23" i="10"/>
  <c r="U23" i="10"/>
  <c r="U38" i="10"/>
  <c r="K45" i="5" l="1"/>
  <c r="K41" i="5"/>
  <c r="K39" i="5"/>
  <c r="AE41" i="5"/>
  <c r="S52" i="5" s="1"/>
  <c r="K53" i="5"/>
  <c r="K51" i="5"/>
  <c r="K42" i="5"/>
  <c r="K52" i="5"/>
  <c r="K47" i="5"/>
  <c r="K50" i="5"/>
  <c r="K46" i="5"/>
  <c r="K43" i="5"/>
  <c r="K49" i="5"/>
  <c r="K48" i="5"/>
  <c r="K44" i="5"/>
  <c r="AC44" i="9"/>
  <c r="AC45" i="9" s="1"/>
  <c r="AC46" i="9" s="1"/>
  <c r="AC47" i="9" s="1"/>
  <c r="O44" i="9"/>
  <c r="O46" i="9"/>
  <c r="AE44" i="9"/>
  <c r="S44" i="9"/>
  <c r="S45" i="9"/>
  <c r="AC27" i="10"/>
  <c r="O26" i="10"/>
  <c r="G6" i="5"/>
  <c r="O6" i="5"/>
  <c r="S46" i="10"/>
  <c r="S47" i="10"/>
  <c r="S48" i="10"/>
  <c r="S38" i="10"/>
  <c r="S42" i="10"/>
  <c r="S43" i="10"/>
  <c r="S45" i="10"/>
  <c r="S50" i="10"/>
  <c r="S40" i="10"/>
  <c r="S44" i="10"/>
  <c r="S49" i="10"/>
  <c r="S41" i="10"/>
  <c r="S39" i="10"/>
  <c r="K43" i="10"/>
  <c r="K9" i="10"/>
  <c r="K8" i="10"/>
  <c r="AE42" i="5" l="1"/>
  <c r="O41" i="9"/>
  <c r="O47" i="9"/>
  <c r="O39" i="9"/>
  <c r="O45" i="9"/>
  <c r="S46" i="9"/>
  <c r="AE45" i="9"/>
  <c r="S39" i="9" s="1"/>
  <c r="AC28" i="10"/>
  <c r="O27" i="10"/>
  <c r="K42" i="10"/>
  <c r="K39" i="10"/>
  <c r="K41" i="10"/>
  <c r="K7" i="10"/>
  <c r="K17" i="10"/>
  <c r="K6" i="10"/>
  <c r="G17" i="10"/>
  <c r="O10" i="10"/>
  <c r="K47" i="10"/>
  <c r="K50" i="10"/>
  <c r="K45" i="10"/>
  <c r="K46" i="10"/>
  <c r="K44" i="10"/>
  <c r="K49" i="10"/>
  <c r="K48" i="10"/>
  <c r="K40" i="10"/>
  <c r="K16" i="10"/>
  <c r="K12" i="10"/>
  <c r="K10" i="10"/>
  <c r="K15" i="10"/>
  <c r="K14" i="10"/>
  <c r="K13" i="10"/>
  <c r="K11" i="10"/>
  <c r="U6" i="5"/>
  <c r="G37" i="5"/>
  <c r="AE43" i="5" l="1"/>
  <c r="S53" i="5" s="1"/>
  <c r="S49" i="5"/>
  <c r="AE46" i="9"/>
  <c r="S43" i="9"/>
  <c r="S42" i="9"/>
  <c r="AC29" i="10"/>
  <c r="O25" i="10" s="1"/>
  <c r="O28" i="10"/>
  <c r="K38" i="10"/>
  <c r="K6" i="5"/>
  <c r="S6" i="5"/>
  <c r="AE44" i="5" l="1"/>
  <c r="S43" i="5"/>
  <c r="AE47" i="9"/>
  <c r="S38" i="9" s="1"/>
  <c r="S47" i="9"/>
  <c r="O23" i="10"/>
  <c r="AC30" i="10"/>
  <c r="O31" i="10"/>
  <c r="O37" i="5"/>
  <c r="G11" i="10"/>
  <c r="G13" i="10"/>
  <c r="G8" i="10"/>
  <c r="G10" i="10"/>
  <c r="G5" i="10"/>
  <c r="G14" i="10"/>
  <c r="G12" i="10"/>
  <c r="G16" i="10"/>
  <c r="G6" i="10"/>
  <c r="G9" i="10"/>
  <c r="G15" i="10"/>
  <c r="G7" i="10"/>
  <c r="O38" i="10"/>
  <c r="AE45" i="5" l="1"/>
  <c r="S44" i="5" s="1"/>
  <c r="AC31" i="10"/>
  <c r="O30" i="10"/>
  <c r="O13" i="10"/>
  <c r="U37" i="5"/>
  <c r="S48" i="5" l="1"/>
  <c r="AE46" i="5"/>
  <c r="O24" i="10"/>
  <c r="AC32" i="10"/>
  <c r="O32" i="10"/>
  <c r="O29" i="10"/>
  <c r="O12" i="10"/>
  <c r="O7" i="10"/>
  <c r="O8" i="10"/>
  <c r="AF56" i="10"/>
  <c r="AE47" i="5" l="1"/>
  <c r="O9" i="10"/>
  <c r="AG56" i="10"/>
  <c r="AE48" i="5" l="1"/>
  <c r="S51" i="5" s="1"/>
  <c r="S38" i="5"/>
  <c r="S39" i="5"/>
  <c r="AG57" i="10"/>
  <c r="AG58" i="10" s="1"/>
  <c r="AG59" i="10" s="1"/>
  <c r="AG60" i="10" s="1"/>
  <c r="AG61" i="10" s="1"/>
  <c r="AG62" i="10" s="1"/>
  <c r="AG63" i="10" s="1"/>
  <c r="AG64" i="10" s="1"/>
  <c r="AG65" i="10" s="1"/>
  <c r="AG66" i="10" s="1"/>
  <c r="AG67" i="10" s="1"/>
  <c r="AG68" i="10" s="1"/>
  <c r="AG69" i="10" s="1"/>
  <c r="AG70" i="10" s="1"/>
  <c r="U57" i="10" s="1"/>
  <c r="K37" i="5"/>
  <c r="O6" i="10"/>
  <c r="O5" i="10"/>
  <c r="AE49" i="5" l="1"/>
  <c r="U58" i="10"/>
  <c r="U69" i="10"/>
  <c r="U62" i="10"/>
  <c r="U60" i="10"/>
  <c r="U65" i="10"/>
  <c r="U67" i="10"/>
  <c r="U64" i="10"/>
  <c r="U63" i="10"/>
  <c r="U68" i="10"/>
  <c r="U70" i="10"/>
  <c r="U66" i="10"/>
  <c r="U61" i="10"/>
  <c r="U59" i="10"/>
  <c r="O11" i="10"/>
  <c r="AE50" i="5" l="1"/>
  <c r="S37" i="5"/>
  <c r="S42" i="5"/>
  <c r="O14" i="10"/>
  <c r="U56" i="10"/>
  <c r="S50" i="5" l="1"/>
  <c r="AE51" i="5"/>
  <c r="S46" i="5" s="1"/>
  <c r="S41" i="5"/>
  <c r="O17" i="10"/>
  <c r="S45" i="5" l="1"/>
  <c r="AE52" i="5"/>
  <c r="O15" i="10"/>
  <c r="AE53" i="5" l="1"/>
  <c r="S47" i="5" s="1"/>
  <c r="S40" i="5"/>
  <c r="O16" i="10"/>
</calcChain>
</file>

<file path=xl/sharedStrings.xml><?xml version="1.0" encoding="utf-8"?>
<sst xmlns="http://schemas.openxmlformats.org/spreadsheetml/2006/main" count="847" uniqueCount="182">
  <si>
    <t>VAULT</t>
  </si>
  <si>
    <t>BARS</t>
  </si>
  <si>
    <t>BEAM</t>
  </si>
  <si>
    <t>FLOOR</t>
  </si>
  <si>
    <t>OVERALL</t>
  </si>
  <si>
    <t>Score</t>
  </si>
  <si>
    <t>Position</t>
  </si>
  <si>
    <t xml:space="preserve"> </t>
  </si>
  <si>
    <t>GYMNAST</t>
  </si>
  <si>
    <t>NO</t>
  </si>
  <si>
    <t>D Score</t>
  </si>
  <si>
    <t>Club</t>
  </si>
  <si>
    <t>Appley Bridge</t>
  </si>
  <si>
    <t>Stockport</t>
  </si>
  <si>
    <t>Rochdale</t>
  </si>
  <si>
    <t>E Score</t>
  </si>
  <si>
    <t>Manchester South</t>
  </si>
  <si>
    <t xml:space="preserve">                                             </t>
  </si>
  <si>
    <t>Emily Chant</t>
  </si>
  <si>
    <t>Imogen Hurst</t>
  </si>
  <si>
    <t>Crewe &amp; Nantwich</t>
  </si>
  <si>
    <t>Molly Griffiths</t>
  </si>
  <si>
    <t>vault</t>
  </si>
  <si>
    <t>bars</t>
  </si>
  <si>
    <t>floor</t>
  </si>
  <si>
    <t>Tilly Dooner</t>
  </si>
  <si>
    <t>Chloe Baldwin</t>
  </si>
  <si>
    <t>Kaitlyn Campbell</t>
  </si>
  <si>
    <t>Newall Green</t>
  </si>
  <si>
    <t>Tameside</t>
  </si>
  <si>
    <t>Bolton</t>
  </si>
  <si>
    <t>Lucie Olive</t>
  </si>
  <si>
    <t>Middleton</t>
  </si>
  <si>
    <t>Lily Maskill</t>
  </si>
  <si>
    <t>Hollie Hardy</t>
  </si>
  <si>
    <t>Abigail Perrine</t>
  </si>
  <si>
    <t>Layla Hargreaves</t>
  </si>
  <si>
    <t>Regional Level 4</t>
  </si>
  <si>
    <t>Regional Level 3</t>
  </si>
  <si>
    <t>Lucy Mason</t>
  </si>
  <si>
    <t>Medlock</t>
  </si>
  <si>
    <t>Maddison Bell</t>
  </si>
  <si>
    <t>Kyrah Patterson</t>
  </si>
  <si>
    <t>Katie Wood</t>
  </si>
  <si>
    <t>Libby Hardy</t>
  </si>
  <si>
    <t>Belle Reid</t>
  </si>
  <si>
    <t>Natalia Wood</t>
  </si>
  <si>
    <t>Molly Brookes</t>
  </si>
  <si>
    <t>Millie Taylor</t>
  </si>
  <si>
    <t>Aleicia Peters</t>
  </si>
  <si>
    <t>Emily Hesford</t>
  </si>
  <si>
    <t>Kayleigh Weston</t>
  </si>
  <si>
    <t>Darcey Flanagan</t>
  </si>
  <si>
    <t>Abigail Brown</t>
  </si>
  <si>
    <t>Lily Chau</t>
  </si>
  <si>
    <t>Martha Smith</t>
  </si>
  <si>
    <t>Elyce Pearson</t>
  </si>
  <si>
    <t>Mollie Jones</t>
  </si>
  <si>
    <t>Wendy Sarco</t>
  </si>
  <si>
    <t>Megan Taylor</t>
  </si>
  <si>
    <t>Evie Spencer</t>
  </si>
  <si>
    <t>Bethany Ravenscroft</t>
  </si>
  <si>
    <t>Heidi Robinson</t>
  </si>
  <si>
    <t>Hannah Howarth</t>
  </si>
  <si>
    <t>Ellen Skelton</t>
  </si>
  <si>
    <t>Brooke Atherton</t>
  </si>
  <si>
    <t>National 4</t>
  </si>
  <si>
    <t>National 3</t>
  </si>
  <si>
    <t>National 2</t>
  </si>
  <si>
    <t>National 1</t>
  </si>
  <si>
    <t>Robyn Eames</t>
  </si>
  <si>
    <t>Aliyah Carter</t>
  </si>
  <si>
    <t>RANGE &amp; CONDITIONING</t>
  </si>
  <si>
    <t>Darcy Ainscough</t>
  </si>
  <si>
    <t>Elizabeth McNamee</t>
  </si>
  <si>
    <t>Ellen Ijima</t>
  </si>
  <si>
    <t>Abi Smith</t>
  </si>
  <si>
    <t>Sienna Kelly</t>
  </si>
  <si>
    <t>Amelia Olive</t>
  </si>
  <si>
    <t>Thalia Watterson</t>
  </si>
  <si>
    <t>Sienna Southern</t>
  </si>
  <si>
    <t>Grace Cushnahan</t>
  </si>
  <si>
    <t>Alys Pike</t>
  </si>
  <si>
    <t>Riley Morrison-Howarth</t>
  </si>
  <si>
    <t>Regional Level 6 aged 9</t>
  </si>
  <si>
    <t>Amelia Davies</t>
  </si>
  <si>
    <t>Freya Gibson</t>
  </si>
  <si>
    <t>Grace Hodlin</t>
  </si>
  <si>
    <t>Molly Aston-O’Donovan</t>
  </si>
  <si>
    <t>Sophia Young</t>
  </si>
  <si>
    <t>Paige Sneddon</t>
  </si>
  <si>
    <t xml:space="preserve">Izabella Walmsley </t>
  </si>
  <si>
    <t>Emmie Fitzsimmons</t>
  </si>
  <si>
    <t>Jaeda Wallis</t>
  </si>
  <si>
    <t>Lucie Bates</t>
  </si>
  <si>
    <t>Emily Cook</t>
  </si>
  <si>
    <t>Isobel Johnson</t>
  </si>
  <si>
    <t>Isabella Hampshire</t>
  </si>
  <si>
    <t>Gracie Ryder</t>
  </si>
  <si>
    <t>Millie Nuttall</t>
  </si>
  <si>
    <t>Ceira Mooney</t>
  </si>
  <si>
    <t>Nicole Greenough</t>
  </si>
  <si>
    <t>Level 6 aged 11</t>
  </si>
  <si>
    <t>Emily Reeves</t>
  </si>
  <si>
    <t>Phoebe Ward</t>
  </si>
  <si>
    <t>Leah Jarvis</t>
  </si>
  <si>
    <t>Alexia Hutchinson</t>
  </si>
  <si>
    <t>Evie Cook</t>
  </si>
  <si>
    <t>Ellie-Mae Sims</t>
  </si>
  <si>
    <t>Emily Cockcroft</t>
  </si>
  <si>
    <t>Orla Frodsham</t>
  </si>
  <si>
    <t>Amelie Garrott</t>
  </si>
  <si>
    <t>Level 5 aged 14+</t>
  </si>
  <si>
    <t xml:space="preserve">Lucy Jolly </t>
  </si>
  <si>
    <t>Georgia Ridings</t>
  </si>
  <si>
    <t>Holly Spence</t>
  </si>
  <si>
    <t>Beth Hoadley</t>
  </si>
  <si>
    <t xml:space="preserve">Amelia Owen </t>
  </si>
  <si>
    <t>Niamh Matthew</t>
  </si>
  <si>
    <t>Level 6 aged 13+</t>
  </si>
  <si>
    <t>Faith Peake</t>
  </si>
  <si>
    <t>Maisie Rimmer</t>
  </si>
  <si>
    <t>Isabel Monk</t>
  </si>
  <si>
    <t>Annalisa Gilmore</t>
  </si>
  <si>
    <t>Ila Wood</t>
  </si>
  <si>
    <t>Ella Chan</t>
  </si>
  <si>
    <t>Mia Carroll</t>
  </si>
  <si>
    <t>Zeynep Ikikardesler</t>
  </si>
  <si>
    <t>Masie Kennard</t>
  </si>
  <si>
    <t>Isabelle Atkinson</t>
  </si>
  <si>
    <t xml:space="preserve">Isabella Clift </t>
  </si>
  <si>
    <t xml:space="preserve">Lana Passarello </t>
  </si>
  <si>
    <t>Olivia Whitaker</t>
  </si>
  <si>
    <t xml:space="preserve"> Ruby Heyworth</t>
  </si>
  <si>
    <t>Jemima Shaw</t>
  </si>
  <si>
    <t>Rebecca Razzaq</t>
  </si>
  <si>
    <t>Isobel Lee</t>
  </si>
  <si>
    <t>Poppy James</t>
  </si>
  <si>
    <t>Amy Winterbone</t>
  </si>
  <si>
    <t>Bethany Jones</t>
  </si>
  <si>
    <t>Sophie Cockcroft</t>
  </si>
  <si>
    <t>Martel Emberga</t>
  </si>
  <si>
    <t>Level 5 aged 13</t>
  </si>
  <si>
    <t>Level 6 aged 12</t>
  </si>
  <si>
    <t>Thea Thornsby</t>
  </si>
  <si>
    <t>Lola Mannion</t>
  </si>
  <si>
    <t>Level 5 Aged 9</t>
  </si>
  <si>
    <t>Erin Archbold</t>
  </si>
  <si>
    <t>Bella Gnatiuk</t>
  </si>
  <si>
    <t>Luci Ashton</t>
  </si>
  <si>
    <t xml:space="preserve">Aimee Jones </t>
  </si>
  <si>
    <t>Ella Rosales</t>
  </si>
  <si>
    <t>Level 5 aged 11</t>
  </si>
  <si>
    <t>Level 6 aged 10</t>
  </si>
  <si>
    <t>Level 6 aged 8</t>
  </si>
  <si>
    <t>Alysia Burns</t>
  </si>
  <si>
    <t>Chloe Callen-Cox</t>
  </si>
  <si>
    <t>Sienna Silgram</t>
  </si>
  <si>
    <t>Rihanna  Abdullahi</t>
  </si>
  <si>
    <t>Jasmine Manser</t>
  </si>
  <si>
    <t xml:space="preserve">Neve Collings </t>
  </si>
  <si>
    <t xml:space="preserve">Chloe Duckworth </t>
  </si>
  <si>
    <t>Keira Lees</t>
  </si>
  <si>
    <t>Libby Roebuck</t>
  </si>
  <si>
    <t>Georgia Adams</t>
  </si>
  <si>
    <t xml:space="preserve">Ella Morley </t>
  </si>
  <si>
    <t>Millie Hewart</t>
  </si>
  <si>
    <t>Charlotte Wells</t>
  </si>
  <si>
    <t>Holly Naylor</t>
  </si>
  <si>
    <t>Elizabeth Howarth</t>
  </si>
  <si>
    <t>Isabelle Slinn</t>
  </si>
  <si>
    <t>Daria Walsh</t>
  </si>
  <si>
    <t>Regional Level 2</t>
  </si>
  <si>
    <t>Holly Ellis Pearson</t>
  </si>
  <si>
    <t>Jessica Lees</t>
  </si>
  <si>
    <t>Gabriella Widdall</t>
  </si>
  <si>
    <t>Regional Level 5 aged 12</t>
  </si>
  <si>
    <t>.3 penalty on floor</t>
  </si>
  <si>
    <t>neutralded penalty on vault 0.3</t>
  </si>
  <si>
    <t>GRADE</t>
  </si>
  <si>
    <t>Distinction</t>
  </si>
  <si>
    <t>Commended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</si>
</sst>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6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26"/>
      <color indexed="10"/>
      <name val="Calibri"/>
      <family val="2"/>
      <scheme val="minor"/>
    </font>
    <font>
      <b/>
      <sz val="22"/>
      <color indexed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20"/>
      <color indexed="10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quotePrefix="1" applyFont="1" applyBorder="1" applyAlignment="1">
      <alignment horizontal="center"/>
    </xf>
    <xf numFmtId="164" fontId="13" fillId="0" borderId="1" xfId="2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7" fillId="0" borderId="0" xfId="0" applyFont="1"/>
    <xf numFmtId="0" fontId="12" fillId="0" borderId="1" xfId="0" applyFont="1" applyBorder="1" applyAlignment="1">
      <alignment horizontal="center"/>
    </xf>
    <xf numFmtId="16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9" fillId="0" borderId="0" xfId="0" applyFont="1"/>
    <xf numFmtId="0" fontId="14" fillId="0" borderId="0" xfId="0" applyFont="1"/>
    <xf numFmtId="0" fontId="9" fillId="0" borderId="0" xfId="0" applyFont="1" applyAlignment="1">
      <alignment horizontal="left"/>
    </xf>
    <xf numFmtId="164" fontId="12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12" fillId="0" borderId="1" xfId="0" applyFont="1" applyBorder="1"/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2" fillId="0" borderId="1" xfId="0" applyNumberFormat="1" applyFont="1" applyBorder="1"/>
  </cellXfs>
  <cellStyles count="3">
    <cellStyle name="Normal" xfId="0" builtinId="0"/>
    <cellStyle name="Normal 2" xfId="1" xr:uid="{00000000-0005-0000-0000-000001000000}"/>
    <cellStyle name="Normal_Sheet1" xfId="2" xr:uid="{00000000-0005-0000-0000-000002000000}"/>
  </cellStyles>
  <dxfs count="188"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rgb="FFFFC7CE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ill>
        <patternFill>
          <bgColor indexed="53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11</xdr:col>
      <xdr:colOff>0</xdr:colOff>
      <xdr:row>21</xdr:row>
      <xdr:rowOff>0</xdr:rowOff>
    </xdr:to>
    <xdr:sp macro="" textlink="">
      <xdr:nvSpPr>
        <xdr:cNvPr id="27192" name="Rectangle 12">
          <a:extLst>
            <a:ext uri="{FF2B5EF4-FFF2-40B4-BE49-F238E27FC236}">
              <a16:creationId xmlns:a16="http://schemas.microsoft.com/office/drawing/2014/main" id="{00000000-0008-0000-0000-0000386A0000}"/>
            </a:ext>
          </a:extLst>
        </xdr:cNvPr>
        <xdr:cNvSpPr>
          <a:spLocks noChangeArrowheads="1"/>
        </xdr:cNvSpPr>
      </xdr:nvSpPr>
      <xdr:spPr bwMode="auto">
        <a:xfrm>
          <a:off x="457200" y="3143250"/>
          <a:ext cx="91440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11</xdr:col>
      <xdr:colOff>0</xdr:colOff>
      <xdr:row>21</xdr:row>
      <xdr:rowOff>0</xdr:rowOff>
    </xdr:to>
    <xdr:sp macro="" textlink="">
      <xdr:nvSpPr>
        <xdr:cNvPr id="27193" name="Rectangle 13">
          <a:extLst>
            <a:ext uri="{FF2B5EF4-FFF2-40B4-BE49-F238E27FC236}">
              <a16:creationId xmlns:a16="http://schemas.microsoft.com/office/drawing/2014/main" id="{00000000-0008-0000-0000-0000396A0000}"/>
            </a:ext>
          </a:extLst>
        </xdr:cNvPr>
        <xdr:cNvSpPr>
          <a:spLocks noChangeArrowheads="1"/>
        </xdr:cNvSpPr>
      </xdr:nvSpPr>
      <xdr:spPr bwMode="auto">
        <a:xfrm>
          <a:off x="457200" y="3143250"/>
          <a:ext cx="91440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11</xdr:col>
      <xdr:colOff>0</xdr:colOff>
      <xdr:row>21</xdr:row>
      <xdr:rowOff>0</xdr:rowOff>
    </xdr:to>
    <xdr:sp macro="" textlink="">
      <xdr:nvSpPr>
        <xdr:cNvPr id="27194" name="Rectangle 14">
          <a:extLst>
            <a:ext uri="{FF2B5EF4-FFF2-40B4-BE49-F238E27FC236}">
              <a16:creationId xmlns:a16="http://schemas.microsoft.com/office/drawing/2014/main" id="{00000000-0008-0000-0000-00003A6A0000}"/>
            </a:ext>
          </a:extLst>
        </xdr:cNvPr>
        <xdr:cNvSpPr>
          <a:spLocks noChangeArrowheads="1"/>
        </xdr:cNvSpPr>
      </xdr:nvSpPr>
      <xdr:spPr bwMode="auto">
        <a:xfrm>
          <a:off x="457200" y="3143250"/>
          <a:ext cx="91440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11</xdr:col>
      <xdr:colOff>0</xdr:colOff>
      <xdr:row>21</xdr:row>
      <xdr:rowOff>0</xdr:rowOff>
    </xdr:to>
    <xdr:sp macro="" textlink="">
      <xdr:nvSpPr>
        <xdr:cNvPr id="27195" name="Rectangle 15">
          <a:extLst>
            <a:ext uri="{FF2B5EF4-FFF2-40B4-BE49-F238E27FC236}">
              <a16:creationId xmlns:a16="http://schemas.microsoft.com/office/drawing/2014/main" id="{00000000-0008-0000-0000-00003B6A0000}"/>
            </a:ext>
          </a:extLst>
        </xdr:cNvPr>
        <xdr:cNvSpPr>
          <a:spLocks noChangeArrowheads="1"/>
        </xdr:cNvSpPr>
      </xdr:nvSpPr>
      <xdr:spPr bwMode="auto">
        <a:xfrm>
          <a:off x="457200" y="3143250"/>
          <a:ext cx="91440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0</xdr:rowOff>
    </xdr:from>
    <xdr:to>
      <xdr:col>11</xdr:col>
      <xdr:colOff>0</xdr:colOff>
      <xdr:row>36</xdr:row>
      <xdr:rowOff>0</xdr:rowOff>
    </xdr:to>
    <xdr:sp macro="" textlink="">
      <xdr:nvSpPr>
        <xdr:cNvPr id="27202" name="Rectangle 22">
          <a:extLst>
            <a:ext uri="{FF2B5EF4-FFF2-40B4-BE49-F238E27FC236}">
              <a16:creationId xmlns:a16="http://schemas.microsoft.com/office/drawing/2014/main" id="{00000000-0008-0000-0000-0000426A0000}"/>
            </a:ext>
          </a:extLst>
        </xdr:cNvPr>
        <xdr:cNvSpPr>
          <a:spLocks noChangeArrowheads="1"/>
        </xdr:cNvSpPr>
      </xdr:nvSpPr>
      <xdr:spPr bwMode="auto">
        <a:xfrm>
          <a:off x="457200" y="10239375"/>
          <a:ext cx="91440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0</xdr:rowOff>
    </xdr:from>
    <xdr:to>
      <xdr:col>11</xdr:col>
      <xdr:colOff>0</xdr:colOff>
      <xdr:row>36</xdr:row>
      <xdr:rowOff>0</xdr:rowOff>
    </xdr:to>
    <xdr:sp macro="" textlink="">
      <xdr:nvSpPr>
        <xdr:cNvPr id="27203" name="Rectangle 23">
          <a:extLst>
            <a:ext uri="{FF2B5EF4-FFF2-40B4-BE49-F238E27FC236}">
              <a16:creationId xmlns:a16="http://schemas.microsoft.com/office/drawing/2014/main" id="{00000000-0008-0000-0000-0000436A0000}"/>
            </a:ext>
          </a:extLst>
        </xdr:cNvPr>
        <xdr:cNvSpPr>
          <a:spLocks noChangeArrowheads="1"/>
        </xdr:cNvSpPr>
      </xdr:nvSpPr>
      <xdr:spPr bwMode="auto">
        <a:xfrm>
          <a:off x="457200" y="10239375"/>
          <a:ext cx="91440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0</xdr:rowOff>
    </xdr:from>
    <xdr:to>
      <xdr:col>11</xdr:col>
      <xdr:colOff>0</xdr:colOff>
      <xdr:row>36</xdr:row>
      <xdr:rowOff>0</xdr:rowOff>
    </xdr:to>
    <xdr:sp macro="" textlink="">
      <xdr:nvSpPr>
        <xdr:cNvPr id="27204" name="Rectangle 24">
          <a:extLst>
            <a:ext uri="{FF2B5EF4-FFF2-40B4-BE49-F238E27FC236}">
              <a16:creationId xmlns:a16="http://schemas.microsoft.com/office/drawing/2014/main" id="{00000000-0008-0000-0000-0000446A0000}"/>
            </a:ext>
          </a:extLst>
        </xdr:cNvPr>
        <xdr:cNvSpPr>
          <a:spLocks noChangeArrowheads="1"/>
        </xdr:cNvSpPr>
      </xdr:nvSpPr>
      <xdr:spPr bwMode="auto">
        <a:xfrm>
          <a:off x="457200" y="10239375"/>
          <a:ext cx="91440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0</xdr:rowOff>
    </xdr:from>
    <xdr:to>
      <xdr:col>11</xdr:col>
      <xdr:colOff>0</xdr:colOff>
      <xdr:row>36</xdr:row>
      <xdr:rowOff>0</xdr:rowOff>
    </xdr:to>
    <xdr:sp macro="" textlink="">
      <xdr:nvSpPr>
        <xdr:cNvPr id="27205" name="Rectangle 25">
          <a:extLst>
            <a:ext uri="{FF2B5EF4-FFF2-40B4-BE49-F238E27FC236}">
              <a16:creationId xmlns:a16="http://schemas.microsoft.com/office/drawing/2014/main" id="{00000000-0008-0000-0000-0000456A0000}"/>
            </a:ext>
          </a:extLst>
        </xdr:cNvPr>
        <xdr:cNvSpPr>
          <a:spLocks noChangeArrowheads="1"/>
        </xdr:cNvSpPr>
      </xdr:nvSpPr>
      <xdr:spPr bwMode="auto">
        <a:xfrm>
          <a:off x="457200" y="10239375"/>
          <a:ext cx="91440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0</xdr:rowOff>
    </xdr:from>
    <xdr:to>
      <xdr:col>11</xdr:col>
      <xdr:colOff>0</xdr:colOff>
      <xdr:row>36</xdr:row>
      <xdr:rowOff>0</xdr:rowOff>
    </xdr:to>
    <xdr:sp macro="" textlink="">
      <xdr:nvSpPr>
        <xdr:cNvPr id="27206" name="Rectangle 26">
          <a:extLst>
            <a:ext uri="{FF2B5EF4-FFF2-40B4-BE49-F238E27FC236}">
              <a16:creationId xmlns:a16="http://schemas.microsoft.com/office/drawing/2014/main" id="{00000000-0008-0000-0000-0000466A0000}"/>
            </a:ext>
          </a:extLst>
        </xdr:cNvPr>
        <xdr:cNvSpPr>
          <a:spLocks noChangeArrowheads="1"/>
        </xdr:cNvSpPr>
      </xdr:nvSpPr>
      <xdr:spPr bwMode="auto">
        <a:xfrm>
          <a:off x="457200" y="10239375"/>
          <a:ext cx="91440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0</xdr:rowOff>
    </xdr:from>
    <xdr:to>
      <xdr:col>11</xdr:col>
      <xdr:colOff>0</xdr:colOff>
      <xdr:row>36</xdr:row>
      <xdr:rowOff>0</xdr:rowOff>
    </xdr:to>
    <xdr:sp macro="" textlink="">
      <xdr:nvSpPr>
        <xdr:cNvPr id="27207" name="Rectangle 27">
          <a:extLst>
            <a:ext uri="{FF2B5EF4-FFF2-40B4-BE49-F238E27FC236}">
              <a16:creationId xmlns:a16="http://schemas.microsoft.com/office/drawing/2014/main" id="{00000000-0008-0000-0000-0000476A0000}"/>
            </a:ext>
          </a:extLst>
        </xdr:cNvPr>
        <xdr:cNvSpPr>
          <a:spLocks noChangeArrowheads="1"/>
        </xdr:cNvSpPr>
      </xdr:nvSpPr>
      <xdr:spPr bwMode="auto">
        <a:xfrm>
          <a:off x="457200" y="10239375"/>
          <a:ext cx="91440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11</xdr:col>
      <xdr:colOff>0</xdr:colOff>
      <xdr:row>54</xdr:row>
      <xdr:rowOff>0</xdr:rowOff>
    </xdr:to>
    <xdr:sp macro="" textlink="">
      <xdr:nvSpPr>
        <xdr:cNvPr id="27208" name="Rectangle 16">
          <a:extLst>
            <a:ext uri="{FF2B5EF4-FFF2-40B4-BE49-F238E27FC236}">
              <a16:creationId xmlns:a16="http://schemas.microsoft.com/office/drawing/2014/main" id="{00000000-0008-0000-0000-0000486A0000}"/>
            </a:ext>
          </a:extLst>
        </xdr:cNvPr>
        <xdr:cNvSpPr>
          <a:spLocks noChangeArrowheads="1"/>
        </xdr:cNvSpPr>
      </xdr:nvSpPr>
      <xdr:spPr bwMode="auto">
        <a:xfrm>
          <a:off x="457200" y="17668875"/>
          <a:ext cx="91440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11</xdr:col>
      <xdr:colOff>0</xdr:colOff>
      <xdr:row>54</xdr:row>
      <xdr:rowOff>0</xdr:rowOff>
    </xdr:to>
    <xdr:sp macro="" textlink="">
      <xdr:nvSpPr>
        <xdr:cNvPr id="27209" name="Rectangle 17">
          <a:extLst>
            <a:ext uri="{FF2B5EF4-FFF2-40B4-BE49-F238E27FC236}">
              <a16:creationId xmlns:a16="http://schemas.microsoft.com/office/drawing/2014/main" id="{00000000-0008-0000-0000-0000496A0000}"/>
            </a:ext>
          </a:extLst>
        </xdr:cNvPr>
        <xdr:cNvSpPr>
          <a:spLocks noChangeArrowheads="1"/>
        </xdr:cNvSpPr>
      </xdr:nvSpPr>
      <xdr:spPr bwMode="auto">
        <a:xfrm>
          <a:off x="457200" y="17668875"/>
          <a:ext cx="91440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11</xdr:col>
      <xdr:colOff>0</xdr:colOff>
      <xdr:row>54</xdr:row>
      <xdr:rowOff>0</xdr:rowOff>
    </xdr:to>
    <xdr:sp macro="" textlink="">
      <xdr:nvSpPr>
        <xdr:cNvPr id="27210" name="Rectangle 18">
          <a:extLst>
            <a:ext uri="{FF2B5EF4-FFF2-40B4-BE49-F238E27FC236}">
              <a16:creationId xmlns:a16="http://schemas.microsoft.com/office/drawing/2014/main" id="{00000000-0008-0000-0000-00004A6A0000}"/>
            </a:ext>
          </a:extLst>
        </xdr:cNvPr>
        <xdr:cNvSpPr>
          <a:spLocks noChangeArrowheads="1"/>
        </xdr:cNvSpPr>
      </xdr:nvSpPr>
      <xdr:spPr bwMode="auto">
        <a:xfrm>
          <a:off x="457200" y="17668875"/>
          <a:ext cx="91440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11</xdr:col>
      <xdr:colOff>0</xdr:colOff>
      <xdr:row>54</xdr:row>
      <xdr:rowOff>0</xdr:rowOff>
    </xdr:to>
    <xdr:sp macro="" textlink="">
      <xdr:nvSpPr>
        <xdr:cNvPr id="27211" name="Rectangle 19">
          <a:extLst>
            <a:ext uri="{FF2B5EF4-FFF2-40B4-BE49-F238E27FC236}">
              <a16:creationId xmlns:a16="http://schemas.microsoft.com/office/drawing/2014/main" id="{00000000-0008-0000-0000-00004B6A0000}"/>
            </a:ext>
          </a:extLst>
        </xdr:cNvPr>
        <xdr:cNvSpPr>
          <a:spLocks noChangeArrowheads="1"/>
        </xdr:cNvSpPr>
      </xdr:nvSpPr>
      <xdr:spPr bwMode="auto">
        <a:xfrm>
          <a:off x="457200" y="17668875"/>
          <a:ext cx="91440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11</xdr:col>
      <xdr:colOff>0</xdr:colOff>
      <xdr:row>54</xdr:row>
      <xdr:rowOff>0</xdr:rowOff>
    </xdr:to>
    <xdr:sp macro="" textlink="">
      <xdr:nvSpPr>
        <xdr:cNvPr id="27212" name="Rectangle 20">
          <a:extLst>
            <a:ext uri="{FF2B5EF4-FFF2-40B4-BE49-F238E27FC236}">
              <a16:creationId xmlns:a16="http://schemas.microsoft.com/office/drawing/2014/main" id="{00000000-0008-0000-0000-00004C6A0000}"/>
            </a:ext>
          </a:extLst>
        </xdr:cNvPr>
        <xdr:cNvSpPr>
          <a:spLocks noChangeArrowheads="1"/>
        </xdr:cNvSpPr>
      </xdr:nvSpPr>
      <xdr:spPr bwMode="auto">
        <a:xfrm>
          <a:off x="457200" y="17668875"/>
          <a:ext cx="91440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53</xdr:row>
      <xdr:rowOff>0</xdr:rowOff>
    </xdr:from>
    <xdr:to>
      <xdr:col>11</xdr:col>
      <xdr:colOff>0</xdr:colOff>
      <xdr:row>54</xdr:row>
      <xdr:rowOff>0</xdr:rowOff>
    </xdr:to>
    <xdr:sp macro="" textlink="">
      <xdr:nvSpPr>
        <xdr:cNvPr id="27213" name="Rectangle 21">
          <a:extLst>
            <a:ext uri="{FF2B5EF4-FFF2-40B4-BE49-F238E27FC236}">
              <a16:creationId xmlns:a16="http://schemas.microsoft.com/office/drawing/2014/main" id="{00000000-0008-0000-0000-00004D6A0000}"/>
            </a:ext>
          </a:extLst>
        </xdr:cNvPr>
        <xdr:cNvSpPr>
          <a:spLocks noChangeArrowheads="1"/>
        </xdr:cNvSpPr>
      </xdr:nvSpPr>
      <xdr:spPr bwMode="auto">
        <a:xfrm>
          <a:off x="457200" y="17668875"/>
          <a:ext cx="914400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2" name="Rectangle 12">
          <a:extLst>
            <a:ext uri="{FF2B5EF4-FFF2-40B4-BE49-F238E27FC236}">
              <a16:creationId xmlns:a16="http://schemas.microsoft.com/office/drawing/2014/main" id="{8E343A08-B4FC-49DC-AF6E-263EE23189AF}"/>
            </a:ext>
          </a:extLst>
        </xdr:cNvPr>
        <xdr:cNvSpPr>
          <a:spLocks noChangeArrowheads="1"/>
        </xdr:cNvSpPr>
      </xdr:nvSpPr>
      <xdr:spPr bwMode="auto">
        <a:xfrm>
          <a:off x="457200" y="6381750"/>
          <a:ext cx="92678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3" name="Rectangle 13">
          <a:extLst>
            <a:ext uri="{FF2B5EF4-FFF2-40B4-BE49-F238E27FC236}">
              <a16:creationId xmlns:a16="http://schemas.microsoft.com/office/drawing/2014/main" id="{D5628ECB-1B6B-47D2-A541-BF49951A7379}"/>
            </a:ext>
          </a:extLst>
        </xdr:cNvPr>
        <xdr:cNvSpPr>
          <a:spLocks noChangeArrowheads="1"/>
        </xdr:cNvSpPr>
      </xdr:nvSpPr>
      <xdr:spPr bwMode="auto">
        <a:xfrm>
          <a:off x="457200" y="6381750"/>
          <a:ext cx="92678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4" name="Rectangle 14">
          <a:extLst>
            <a:ext uri="{FF2B5EF4-FFF2-40B4-BE49-F238E27FC236}">
              <a16:creationId xmlns:a16="http://schemas.microsoft.com/office/drawing/2014/main" id="{E75471B0-CF70-403B-A078-CBE6D48D1D0C}"/>
            </a:ext>
          </a:extLst>
        </xdr:cNvPr>
        <xdr:cNvSpPr>
          <a:spLocks noChangeArrowheads="1"/>
        </xdr:cNvSpPr>
      </xdr:nvSpPr>
      <xdr:spPr bwMode="auto">
        <a:xfrm>
          <a:off x="457200" y="6381750"/>
          <a:ext cx="92678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11</xdr:col>
      <xdr:colOff>0</xdr:colOff>
      <xdr:row>19</xdr:row>
      <xdr:rowOff>0</xdr:rowOff>
    </xdr:to>
    <xdr:sp macro="" textlink="">
      <xdr:nvSpPr>
        <xdr:cNvPr id="5" name="Rectangle 15">
          <a:extLst>
            <a:ext uri="{FF2B5EF4-FFF2-40B4-BE49-F238E27FC236}">
              <a16:creationId xmlns:a16="http://schemas.microsoft.com/office/drawing/2014/main" id="{BF6D4DD8-3402-403A-A008-4863CDE426A2}"/>
            </a:ext>
          </a:extLst>
        </xdr:cNvPr>
        <xdr:cNvSpPr>
          <a:spLocks noChangeArrowheads="1"/>
        </xdr:cNvSpPr>
      </xdr:nvSpPr>
      <xdr:spPr bwMode="auto">
        <a:xfrm>
          <a:off x="457200" y="6381750"/>
          <a:ext cx="92678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0</xdr:rowOff>
    </xdr:from>
    <xdr:to>
      <xdr:col>11</xdr:col>
      <xdr:colOff>0</xdr:colOff>
      <xdr:row>36</xdr:row>
      <xdr:rowOff>0</xdr:rowOff>
    </xdr:to>
    <xdr:sp macro="" textlink="">
      <xdr:nvSpPr>
        <xdr:cNvPr id="6" name="Rectangle 22">
          <a:extLst>
            <a:ext uri="{FF2B5EF4-FFF2-40B4-BE49-F238E27FC236}">
              <a16:creationId xmlns:a16="http://schemas.microsoft.com/office/drawing/2014/main" id="{2DDA2C4C-C811-4A48-B284-F02CDD43198A}"/>
            </a:ext>
          </a:extLst>
        </xdr:cNvPr>
        <xdr:cNvSpPr>
          <a:spLocks noChangeArrowheads="1"/>
        </xdr:cNvSpPr>
      </xdr:nvSpPr>
      <xdr:spPr bwMode="auto">
        <a:xfrm>
          <a:off x="457200" y="9334500"/>
          <a:ext cx="92678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0</xdr:rowOff>
    </xdr:from>
    <xdr:to>
      <xdr:col>11</xdr:col>
      <xdr:colOff>0</xdr:colOff>
      <xdr:row>36</xdr:row>
      <xdr:rowOff>0</xdr:rowOff>
    </xdr:to>
    <xdr:sp macro="" textlink="">
      <xdr:nvSpPr>
        <xdr:cNvPr id="7" name="Rectangle 23">
          <a:extLst>
            <a:ext uri="{FF2B5EF4-FFF2-40B4-BE49-F238E27FC236}">
              <a16:creationId xmlns:a16="http://schemas.microsoft.com/office/drawing/2014/main" id="{E567A32E-CBC8-48C4-9706-5AD9A58C0D2D}"/>
            </a:ext>
          </a:extLst>
        </xdr:cNvPr>
        <xdr:cNvSpPr>
          <a:spLocks noChangeArrowheads="1"/>
        </xdr:cNvSpPr>
      </xdr:nvSpPr>
      <xdr:spPr bwMode="auto">
        <a:xfrm>
          <a:off x="457200" y="9334500"/>
          <a:ext cx="92678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0</xdr:rowOff>
    </xdr:from>
    <xdr:to>
      <xdr:col>11</xdr:col>
      <xdr:colOff>0</xdr:colOff>
      <xdr:row>36</xdr:row>
      <xdr:rowOff>0</xdr:rowOff>
    </xdr:to>
    <xdr:sp macro="" textlink="">
      <xdr:nvSpPr>
        <xdr:cNvPr id="8" name="Rectangle 24">
          <a:extLst>
            <a:ext uri="{FF2B5EF4-FFF2-40B4-BE49-F238E27FC236}">
              <a16:creationId xmlns:a16="http://schemas.microsoft.com/office/drawing/2014/main" id="{A5178158-2513-4AA3-9D8F-5ACDC001293B}"/>
            </a:ext>
          </a:extLst>
        </xdr:cNvPr>
        <xdr:cNvSpPr>
          <a:spLocks noChangeArrowheads="1"/>
        </xdr:cNvSpPr>
      </xdr:nvSpPr>
      <xdr:spPr bwMode="auto">
        <a:xfrm>
          <a:off x="457200" y="9334500"/>
          <a:ext cx="92678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0</xdr:rowOff>
    </xdr:from>
    <xdr:to>
      <xdr:col>11</xdr:col>
      <xdr:colOff>0</xdr:colOff>
      <xdr:row>36</xdr:row>
      <xdr:rowOff>0</xdr:rowOff>
    </xdr:to>
    <xdr:sp macro="" textlink="">
      <xdr:nvSpPr>
        <xdr:cNvPr id="9" name="Rectangle 25">
          <a:extLst>
            <a:ext uri="{FF2B5EF4-FFF2-40B4-BE49-F238E27FC236}">
              <a16:creationId xmlns:a16="http://schemas.microsoft.com/office/drawing/2014/main" id="{9C806DEC-F944-4571-A50A-AA0148141711}"/>
            </a:ext>
          </a:extLst>
        </xdr:cNvPr>
        <xdr:cNvSpPr>
          <a:spLocks noChangeArrowheads="1"/>
        </xdr:cNvSpPr>
      </xdr:nvSpPr>
      <xdr:spPr bwMode="auto">
        <a:xfrm>
          <a:off x="457200" y="9334500"/>
          <a:ext cx="92678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0</xdr:rowOff>
    </xdr:from>
    <xdr:to>
      <xdr:col>11</xdr:col>
      <xdr:colOff>0</xdr:colOff>
      <xdr:row>36</xdr:row>
      <xdr:rowOff>0</xdr:rowOff>
    </xdr:to>
    <xdr:sp macro="" textlink="">
      <xdr:nvSpPr>
        <xdr:cNvPr id="10" name="Rectangle 26">
          <a:extLst>
            <a:ext uri="{FF2B5EF4-FFF2-40B4-BE49-F238E27FC236}">
              <a16:creationId xmlns:a16="http://schemas.microsoft.com/office/drawing/2014/main" id="{CC0D6B5B-0E22-4405-824C-89B4A436B714}"/>
            </a:ext>
          </a:extLst>
        </xdr:cNvPr>
        <xdr:cNvSpPr>
          <a:spLocks noChangeArrowheads="1"/>
        </xdr:cNvSpPr>
      </xdr:nvSpPr>
      <xdr:spPr bwMode="auto">
        <a:xfrm>
          <a:off x="457200" y="9334500"/>
          <a:ext cx="92678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0</xdr:rowOff>
    </xdr:from>
    <xdr:to>
      <xdr:col>11</xdr:col>
      <xdr:colOff>0</xdr:colOff>
      <xdr:row>36</xdr:row>
      <xdr:rowOff>0</xdr:rowOff>
    </xdr:to>
    <xdr:sp macro="" textlink="">
      <xdr:nvSpPr>
        <xdr:cNvPr id="11" name="Rectangle 27">
          <a:extLst>
            <a:ext uri="{FF2B5EF4-FFF2-40B4-BE49-F238E27FC236}">
              <a16:creationId xmlns:a16="http://schemas.microsoft.com/office/drawing/2014/main" id="{BFB41D04-7D89-4E7B-8221-41DA7F9E443A}"/>
            </a:ext>
          </a:extLst>
        </xdr:cNvPr>
        <xdr:cNvSpPr>
          <a:spLocks noChangeArrowheads="1"/>
        </xdr:cNvSpPr>
      </xdr:nvSpPr>
      <xdr:spPr bwMode="auto">
        <a:xfrm>
          <a:off x="457200" y="9334500"/>
          <a:ext cx="92678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11</xdr:col>
      <xdr:colOff>0</xdr:colOff>
      <xdr:row>52</xdr:row>
      <xdr:rowOff>0</xdr:rowOff>
    </xdr:to>
    <xdr:sp macro="" textlink="">
      <xdr:nvSpPr>
        <xdr:cNvPr id="12" name="Rectangle 16">
          <a:extLst>
            <a:ext uri="{FF2B5EF4-FFF2-40B4-BE49-F238E27FC236}">
              <a16:creationId xmlns:a16="http://schemas.microsoft.com/office/drawing/2014/main" id="{CBF25EDF-E95D-4B05-A81D-E2BEE8E2A140}"/>
            </a:ext>
          </a:extLst>
        </xdr:cNvPr>
        <xdr:cNvSpPr>
          <a:spLocks noChangeArrowheads="1"/>
        </xdr:cNvSpPr>
      </xdr:nvSpPr>
      <xdr:spPr bwMode="auto">
        <a:xfrm>
          <a:off x="457200" y="14906625"/>
          <a:ext cx="92678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11</xdr:col>
      <xdr:colOff>0</xdr:colOff>
      <xdr:row>52</xdr:row>
      <xdr:rowOff>0</xdr:rowOff>
    </xdr:to>
    <xdr:sp macro="" textlink="">
      <xdr:nvSpPr>
        <xdr:cNvPr id="13" name="Rectangle 17">
          <a:extLst>
            <a:ext uri="{FF2B5EF4-FFF2-40B4-BE49-F238E27FC236}">
              <a16:creationId xmlns:a16="http://schemas.microsoft.com/office/drawing/2014/main" id="{BC342EF4-DD5C-48CB-BADE-B54C8A9928F8}"/>
            </a:ext>
          </a:extLst>
        </xdr:cNvPr>
        <xdr:cNvSpPr>
          <a:spLocks noChangeArrowheads="1"/>
        </xdr:cNvSpPr>
      </xdr:nvSpPr>
      <xdr:spPr bwMode="auto">
        <a:xfrm>
          <a:off x="457200" y="14906625"/>
          <a:ext cx="92678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11</xdr:col>
      <xdr:colOff>0</xdr:colOff>
      <xdr:row>52</xdr:row>
      <xdr:rowOff>0</xdr:rowOff>
    </xdr:to>
    <xdr:sp macro="" textlink="">
      <xdr:nvSpPr>
        <xdr:cNvPr id="14" name="Rectangle 18">
          <a:extLst>
            <a:ext uri="{FF2B5EF4-FFF2-40B4-BE49-F238E27FC236}">
              <a16:creationId xmlns:a16="http://schemas.microsoft.com/office/drawing/2014/main" id="{8E1AC5A2-814C-4483-8981-B0048759E6EA}"/>
            </a:ext>
          </a:extLst>
        </xdr:cNvPr>
        <xdr:cNvSpPr>
          <a:spLocks noChangeArrowheads="1"/>
        </xdr:cNvSpPr>
      </xdr:nvSpPr>
      <xdr:spPr bwMode="auto">
        <a:xfrm>
          <a:off x="457200" y="14906625"/>
          <a:ext cx="92678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11</xdr:col>
      <xdr:colOff>0</xdr:colOff>
      <xdr:row>52</xdr:row>
      <xdr:rowOff>0</xdr:rowOff>
    </xdr:to>
    <xdr:sp macro="" textlink="">
      <xdr:nvSpPr>
        <xdr:cNvPr id="15" name="Rectangle 19">
          <a:extLst>
            <a:ext uri="{FF2B5EF4-FFF2-40B4-BE49-F238E27FC236}">
              <a16:creationId xmlns:a16="http://schemas.microsoft.com/office/drawing/2014/main" id="{5F38E915-9244-444C-AD71-BBCBC991D52B}"/>
            </a:ext>
          </a:extLst>
        </xdr:cNvPr>
        <xdr:cNvSpPr>
          <a:spLocks noChangeArrowheads="1"/>
        </xdr:cNvSpPr>
      </xdr:nvSpPr>
      <xdr:spPr bwMode="auto">
        <a:xfrm>
          <a:off x="457200" y="14906625"/>
          <a:ext cx="92678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11</xdr:col>
      <xdr:colOff>0</xdr:colOff>
      <xdr:row>52</xdr:row>
      <xdr:rowOff>0</xdr:rowOff>
    </xdr:to>
    <xdr:sp macro="" textlink="">
      <xdr:nvSpPr>
        <xdr:cNvPr id="16" name="Rectangle 20">
          <a:extLst>
            <a:ext uri="{FF2B5EF4-FFF2-40B4-BE49-F238E27FC236}">
              <a16:creationId xmlns:a16="http://schemas.microsoft.com/office/drawing/2014/main" id="{63DAC085-1FCF-4E57-93C9-54EE89009AB4}"/>
            </a:ext>
          </a:extLst>
        </xdr:cNvPr>
        <xdr:cNvSpPr>
          <a:spLocks noChangeArrowheads="1"/>
        </xdr:cNvSpPr>
      </xdr:nvSpPr>
      <xdr:spPr bwMode="auto">
        <a:xfrm>
          <a:off x="457200" y="14906625"/>
          <a:ext cx="92678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51</xdr:row>
      <xdr:rowOff>0</xdr:rowOff>
    </xdr:from>
    <xdr:to>
      <xdr:col>11</xdr:col>
      <xdr:colOff>0</xdr:colOff>
      <xdr:row>52</xdr:row>
      <xdr:rowOff>0</xdr:rowOff>
    </xdr:to>
    <xdr:sp macro="" textlink="">
      <xdr:nvSpPr>
        <xdr:cNvPr id="17" name="Rectangle 21">
          <a:extLst>
            <a:ext uri="{FF2B5EF4-FFF2-40B4-BE49-F238E27FC236}">
              <a16:creationId xmlns:a16="http://schemas.microsoft.com/office/drawing/2014/main" id="{9A4C52CB-6950-40BF-B430-8D705ADCF980}"/>
            </a:ext>
          </a:extLst>
        </xdr:cNvPr>
        <xdr:cNvSpPr>
          <a:spLocks noChangeArrowheads="1"/>
        </xdr:cNvSpPr>
      </xdr:nvSpPr>
      <xdr:spPr bwMode="auto">
        <a:xfrm>
          <a:off x="457200" y="14906625"/>
          <a:ext cx="92678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11</xdr:col>
      <xdr:colOff>0</xdr:colOff>
      <xdr:row>60</xdr:row>
      <xdr:rowOff>0</xdr:rowOff>
    </xdr:to>
    <xdr:sp macro="" textlink="">
      <xdr:nvSpPr>
        <xdr:cNvPr id="18" name="Rectangle 12">
          <a:extLst>
            <a:ext uri="{FF2B5EF4-FFF2-40B4-BE49-F238E27FC236}">
              <a16:creationId xmlns:a16="http://schemas.microsoft.com/office/drawing/2014/main" id="{D6B7CC30-05A2-4A82-A0E8-C8740C04FD0B}"/>
            </a:ext>
          </a:extLst>
        </xdr:cNvPr>
        <xdr:cNvSpPr>
          <a:spLocks noChangeArrowheads="1"/>
        </xdr:cNvSpPr>
      </xdr:nvSpPr>
      <xdr:spPr bwMode="auto">
        <a:xfrm>
          <a:off x="452438" y="4714875"/>
          <a:ext cx="9263062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11</xdr:col>
      <xdr:colOff>0</xdr:colOff>
      <xdr:row>60</xdr:row>
      <xdr:rowOff>0</xdr:rowOff>
    </xdr:to>
    <xdr:sp macro="" textlink="">
      <xdr:nvSpPr>
        <xdr:cNvPr id="19" name="Rectangle 13">
          <a:extLst>
            <a:ext uri="{FF2B5EF4-FFF2-40B4-BE49-F238E27FC236}">
              <a16:creationId xmlns:a16="http://schemas.microsoft.com/office/drawing/2014/main" id="{990EC1C4-E218-482C-8F16-FBA06C551DAF}"/>
            </a:ext>
          </a:extLst>
        </xdr:cNvPr>
        <xdr:cNvSpPr>
          <a:spLocks noChangeArrowheads="1"/>
        </xdr:cNvSpPr>
      </xdr:nvSpPr>
      <xdr:spPr bwMode="auto">
        <a:xfrm>
          <a:off x="452438" y="4714875"/>
          <a:ext cx="9263062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11</xdr:col>
      <xdr:colOff>0</xdr:colOff>
      <xdr:row>60</xdr:row>
      <xdr:rowOff>0</xdr:rowOff>
    </xdr:to>
    <xdr:sp macro="" textlink="">
      <xdr:nvSpPr>
        <xdr:cNvPr id="20" name="Rectangle 14">
          <a:extLst>
            <a:ext uri="{FF2B5EF4-FFF2-40B4-BE49-F238E27FC236}">
              <a16:creationId xmlns:a16="http://schemas.microsoft.com/office/drawing/2014/main" id="{B5A34F2C-67C8-4282-B2A3-97CC1A84F6EA}"/>
            </a:ext>
          </a:extLst>
        </xdr:cNvPr>
        <xdr:cNvSpPr>
          <a:spLocks noChangeArrowheads="1"/>
        </xdr:cNvSpPr>
      </xdr:nvSpPr>
      <xdr:spPr bwMode="auto">
        <a:xfrm>
          <a:off x="452438" y="4714875"/>
          <a:ext cx="9263062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59</xdr:row>
      <xdr:rowOff>0</xdr:rowOff>
    </xdr:from>
    <xdr:to>
      <xdr:col>11</xdr:col>
      <xdr:colOff>0</xdr:colOff>
      <xdr:row>60</xdr:row>
      <xdr:rowOff>0</xdr:rowOff>
    </xdr:to>
    <xdr:sp macro="" textlink="">
      <xdr:nvSpPr>
        <xdr:cNvPr id="21" name="Rectangle 15">
          <a:extLst>
            <a:ext uri="{FF2B5EF4-FFF2-40B4-BE49-F238E27FC236}">
              <a16:creationId xmlns:a16="http://schemas.microsoft.com/office/drawing/2014/main" id="{3D7F5366-86B3-4364-9EDC-B51CC753AE83}"/>
            </a:ext>
          </a:extLst>
        </xdr:cNvPr>
        <xdr:cNvSpPr>
          <a:spLocks noChangeArrowheads="1"/>
        </xdr:cNvSpPr>
      </xdr:nvSpPr>
      <xdr:spPr bwMode="auto">
        <a:xfrm>
          <a:off x="452438" y="4714875"/>
          <a:ext cx="9263062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71</xdr:row>
      <xdr:rowOff>0</xdr:rowOff>
    </xdr:to>
    <xdr:sp macro="" textlink="">
      <xdr:nvSpPr>
        <xdr:cNvPr id="26" name="Rectangle 12">
          <a:extLst>
            <a:ext uri="{FF2B5EF4-FFF2-40B4-BE49-F238E27FC236}">
              <a16:creationId xmlns:a16="http://schemas.microsoft.com/office/drawing/2014/main" id="{497339CB-E654-4BED-913F-136D3A67E450}"/>
            </a:ext>
          </a:extLst>
        </xdr:cNvPr>
        <xdr:cNvSpPr>
          <a:spLocks noChangeArrowheads="1"/>
        </xdr:cNvSpPr>
      </xdr:nvSpPr>
      <xdr:spPr bwMode="auto">
        <a:xfrm>
          <a:off x="452438" y="15478125"/>
          <a:ext cx="9263062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71</xdr:row>
      <xdr:rowOff>0</xdr:rowOff>
    </xdr:to>
    <xdr:sp macro="" textlink="">
      <xdr:nvSpPr>
        <xdr:cNvPr id="27" name="Rectangle 13">
          <a:extLst>
            <a:ext uri="{FF2B5EF4-FFF2-40B4-BE49-F238E27FC236}">
              <a16:creationId xmlns:a16="http://schemas.microsoft.com/office/drawing/2014/main" id="{AE2D8A07-BBF2-4287-BB5B-72BB41A355A1}"/>
            </a:ext>
          </a:extLst>
        </xdr:cNvPr>
        <xdr:cNvSpPr>
          <a:spLocks noChangeArrowheads="1"/>
        </xdr:cNvSpPr>
      </xdr:nvSpPr>
      <xdr:spPr bwMode="auto">
        <a:xfrm>
          <a:off x="452438" y="15478125"/>
          <a:ext cx="9263062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71</xdr:row>
      <xdr:rowOff>0</xdr:rowOff>
    </xdr:to>
    <xdr:sp macro="" textlink="">
      <xdr:nvSpPr>
        <xdr:cNvPr id="28" name="Rectangle 14">
          <a:extLst>
            <a:ext uri="{FF2B5EF4-FFF2-40B4-BE49-F238E27FC236}">
              <a16:creationId xmlns:a16="http://schemas.microsoft.com/office/drawing/2014/main" id="{D252278B-94B2-44E4-9FF6-3A497F2236B5}"/>
            </a:ext>
          </a:extLst>
        </xdr:cNvPr>
        <xdr:cNvSpPr>
          <a:spLocks noChangeArrowheads="1"/>
        </xdr:cNvSpPr>
      </xdr:nvSpPr>
      <xdr:spPr bwMode="auto">
        <a:xfrm>
          <a:off x="452438" y="15478125"/>
          <a:ext cx="9263062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0</xdr:colOff>
      <xdr:row>71</xdr:row>
      <xdr:rowOff>0</xdr:rowOff>
    </xdr:to>
    <xdr:sp macro="" textlink="">
      <xdr:nvSpPr>
        <xdr:cNvPr id="29" name="Rectangle 15">
          <a:extLst>
            <a:ext uri="{FF2B5EF4-FFF2-40B4-BE49-F238E27FC236}">
              <a16:creationId xmlns:a16="http://schemas.microsoft.com/office/drawing/2014/main" id="{0AF66227-B1FC-435F-94F4-F35B8BB59855}"/>
            </a:ext>
          </a:extLst>
        </xdr:cNvPr>
        <xdr:cNvSpPr>
          <a:spLocks noChangeArrowheads="1"/>
        </xdr:cNvSpPr>
      </xdr:nvSpPr>
      <xdr:spPr bwMode="auto">
        <a:xfrm>
          <a:off x="452438" y="15478125"/>
          <a:ext cx="9263062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0"/>
  <sheetViews>
    <sheetView tabSelected="1" zoomScale="70" zoomScaleNormal="70" zoomScalePageLayoutView="50" workbookViewId="0">
      <selection activeCell="Q15" sqref="Q15"/>
    </sheetView>
  </sheetViews>
  <sheetFormatPr defaultColWidth="9.140625" defaultRowHeight="18.75" x14ac:dyDescent="0.3"/>
  <cols>
    <col min="1" max="1" width="6.85546875" style="23" customWidth="1"/>
    <col min="2" max="2" width="30.28515625" style="23" customWidth="1"/>
    <col min="3" max="3" width="25.140625" style="23" customWidth="1"/>
    <col min="4" max="4" width="11.28515625" style="24" customWidth="1"/>
    <col min="5" max="5" width="10.7109375" style="24" customWidth="1"/>
    <col min="6" max="6" width="10.7109375" style="23" customWidth="1"/>
    <col min="7" max="7" width="11.28515625" style="23" customWidth="1"/>
    <col min="8" max="9" width="10.7109375" style="24" customWidth="1"/>
    <col min="10" max="10" width="10.7109375" style="23" customWidth="1"/>
    <col min="11" max="11" width="11" style="23" customWidth="1"/>
    <col min="12" max="12" width="11.85546875" style="24" bestFit="1" customWidth="1"/>
    <col min="13" max="13" width="11.7109375" style="24" customWidth="1"/>
    <col min="14" max="14" width="10.7109375" style="23" customWidth="1"/>
    <col min="15" max="15" width="10.140625" style="23" customWidth="1"/>
    <col min="16" max="17" width="10.7109375" style="24" customWidth="1"/>
    <col min="18" max="18" width="12" style="23" customWidth="1"/>
    <col min="19" max="19" width="12.85546875" style="23" customWidth="1"/>
    <col min="20" max="20" width="11.85546875" style="23" bestFit="1" customWidth="1"/>
    <col min="21" max="21" width="11.140625" style="23" customWidth="1"/>
    <col min="22" max="22" width="9.140625" style="23" customWidth="1"/>
    <col min="23" max="33" width="9.140625" style="23" hidden="1" customWidth="1"/>
    <col min="34" max="16384" width="9.140625" style="23"/>
  </cols>
  <sheetData>
    <row r="1" spans="1:33" ht="26.25" x14ac:dyDescent="0.4">
      <c r="A1" s="31" t="s">
        <v>102</v>
      </c>
      <c r="C1" s="26"/>
      <c r="D1" s="27"/>
      <c r="G1" s="25"/>
    </row>
    <row r="3" spans="1:33" s="24" customFormat="1" x14ac:dyDescent="0.3">
      <c r="A3" s="6" t="s">
        <v>9</v>
      </c>
      <c r="B3" s="6" t="s">
        <v>8</v>
      </c>
      <c r="C3" s="6" t="s">
        <v>11</v>
      </c>
      <c r="D3" s="35" t="s">
        <v>0</v>
      </c>
      <c r="E3" s="36"/>
      <c r="F3" s="36"/>
      <c r="G3" s="37"/>
      <c r="H3" s="35" t="s">
        <v>1</v>
      </c>
      <c r="I3" s="36"/>
      <c r="J3" s="36"/>
      <c r="K3" s="37"/>
      <c r="L3" s="35" t="s">
        <v>2</v>
      </c>
      <c r="M3" s="36"/>
      <c r="N3" s="36"/>
      <c r="O3" s="37"/>
      <c r="P3" s="35" t="s">
        <v>3</v>
      </c>
      <c r="Q3" s="36"/>
      <c r="R3" s="36"/>
      <c r="S3" s="37"/>
      <c r="T3" s="38" t="s">
        <v>4</v>
      </c>
      <c r="U3" s="39"/>
      <c r="W3" s="28"/>
      <c r="X3" s="28" t="s">
        <v>22</v>
      </c>
      <c r="Y3" s="28"/>
      <c r="Z3" s="24" t="s">
        <v>23</v>
      </c>
      <c r="AB3" s="28" t="s">
        <v>2</v>
      </c>
      <c r="AC3" s="28"/>
      <c r="AD3" s="24" t="s">
        <v>24</v>
      </c>
      <c r="AF3" s="24" t="s">
        <v>4</v>
      </c>
    </row>
    <row r="4" spans="1:33" s="30" customFormat="1" x14ac:dyDescent="0.3">
      <c r="A4" s="29" t="s">
        <v>7</v>
      </c>
      <c r="B4" s="10"/>
      <c r="C4" s="10"/>
      <c r="D4" s="11" t="s">
        <v>10</v>
      </c>
      <c r="E4" s="11" t="s">
        <v>15</v>
      </c>
      <c r="F4" s="12" t="s">
        <v>5</v>
      </c>
      <c r="G4" s="10" t="s">
        <v>6</v>
      </c>
      <c r="H4" s="11" t="s">
        <v>10</v>
      </c>
      <c r="I4" s="11" t="s">
        <v>15</v>
      </c>
      <c r="J4" s="12" t="s">
        <v>5</v>
      </c>
      <c r="K4" s="10" t="s">
        <v>6</v>
      </c>
      <c r="L4" s="11" t="s">
        <v>10</v>
      </c>
      <c r="M4" s="11" t="s">
        <v>15</v>
      </c>
      <c r="N4" s="12" t="s">
        <v>5</v>
      </c>
      <c r="O4" s="10" t="s">
        <v>6</v>
      </c>
      <c r="P4" s="11" t="s">
        <v>10</v>
      </c>
      <c r="Q4" s="11" t="s">
        <v>15</v>
      </c>
      <c r="R4" s="12" t="s">
        <v>5</v>
      </c>
      <c r="S4" s="10" t="s">
        <v>6</v>
      </c>
      <c r="T4" s="12" t="s">
        <v>5</v>
      </c>
      <c r="U4" s="10" t="s">
        <v>6</v>
      </c>
    </row>
    <row r="5" spans="1:33" x14ac:dyDescent="0.3">
      <c r="A5" s="15">
        <v>15</v>
      </c>
      <c r="B5" s="32" t="s">
        <v>91</v>
      </c>
      <c r="C5" s="32" t="s">
        <v>30</v>
      </c>
      <c r="D5" s="16">
        <v>2.4</v>
      </c>
      <c r="E5" s="16">
        <v>8.5</v>
      </c>
      <c r="F5" s="17">
        <f>D5+E5</f>
        <v>10.9</v>
      </c>
      <c r="G5" s="18">
        <f t="shared" ref="G5:G17" si="0">VLOOKUP(F5,X$5:Y$17,2,FALSE)</f>
        <v>6</v>
      </c>
      <c r="H5" s="16">
        <v>2.4</v>
      </c>
      <c r="I5" s="16">
        <v>7.6</v>
      </c>
      <c r="J5" s="17">
        <f>H5+I5</f>
        <v>10</v>
      </c>
      <c r="K5" s="18">
        <f t="shared" ref="K5:K17" si="1">VLOOKUP(J5,Z$5:AA$17,2,FALSE)</f>
        <v>3</v>
      </c>
      <c r="L5" s="16">
        <v>3</v>
      </c>
      <c r="M5" s="16">
        <v>7.0670000000000002</v>
      </c>
      <c r="N5" s="17">
        <f>L5+M5</f>
        <v>10.067</v>
      </c>
      <c r="O5" s="18">
        <f t="shared" ref="O5:O17" si="2">VLOOKUP(N5,AB$5:AC$17,2,FALSE)</f>
        <v>9</v>
      </c>
      <c r="P5" s="16">
        <v>3</v>
      </c>
      <c r="Q5" s="16">
        <v>8.0340000000000007</v>
      </c>
      <c r="R5" s="17">
        <f>P5+Q5</f>
        <v>11.034000000000001</v>
      </c>
      <c r="S5" s="18">
        <f t="shared" ref="S5:S17" si="3">VLOOKUP(R5,AD$5:AE$17,2,FALSE)</f>
        <v>6</v>
      </c>
      <c r="T5" s="17">
        <f>R5+N5+J5+F5</f>
        <v>42.000999999999998</v>
      </c>
      <c r="U5" s="18">
        <f t="shared" ref="U5:U17" si="4">VLOOKUP(T5,AF$5:AG$17,2,FALSE)</f>
        <v>6</v>
      </c>
      <c r="W5" s="23">
        <v>1</v>
      </c>
      <c r="X5" s="23">
        <f>LARGE(F$5:F$17,$W5)</f>
        <v>12.200000000000001</v>
      </c>
      <c r="Y5" s="23">
        <f>IF(X5=X4,Y4,Y4+1)</f>
        <v>1</v>
      </c>
      <c r="Z5" s="23">
        <f>LARGE(J$5:J$17,$W5)</f>
        <v>10.334</v>
      </c>
      <c r="AA5" s="23">
        <f>IF(Z5=Z4,AA4,AA4+1)</f>
        <v>1</v>
      </c>
      <c r="AB5" s="23">
        <f>LARGE(N$5:N$17,$W5)</f>
        <v>11.234</v>
      </c>
      <c r="AC5" s="23">
        <f>IF(AB5=AB4,AC4,AC4+1)</f>
        <v>1</v>
      </c>
      <c r="AD5" s="23">
        <f>LARGE(R$5:R$17,$W5)</f>
        <v>11.433999999999999</v>
      </c>
      <c r="AE5" s="23">
        <f>IF(AD5=AD4,AE4,AE4+1)</f>
        <v>1</v>
      </c>
      <c r="AF5" s="23">
        <f>LARGE(T$5:T$17,$W5)</f>
        <v>44.468000000000004</v>
      </c>
      <c r="AG5" s="23">
        <f>IF(AF5=AF4,AG4,AG4+1)</f>
        <v>1</v>
      </c>
    </row>
    <row r="6" spans="1:33" x14ac:dyDescent="0.3">
      <c r="A6" s="15">
        <v>16</v>
      </c>
      <c r="B6" s="32" t="s">
        <v>92</v>
      </c>
      <c r="C6" s="32" t="s">
        <v>30</v>
      </c>
      <c r="D6" s="16">
        <v>2.4</v>
      </c>
      <c r="E6" s="16">
        <v>8.6</v>
      </c>
      <c r="F6" s="17">
        <f t="shared" ref="F6:F17" si="5">D6+E6</f>
        <v>11</v>
      </c>
      <c r="G6" s="18">
        <f t="shared" si="0"/>
        <v>5</v>
      </c>
      <c r="H6" s="16">
        <v>2.2999999999999998</v>
      </c>
      <c r="I6" s="16">
        <v>7.5339999999999998</v>
      </c>
      <c r="J6" s="17">
        <f t="shared" ref="J6:J17" si="6">H6+I6</f>
        <v>9.8339999999999996</v>
      </c>
      <c r="K6" s="18">
        <f t="shared" si="1"/>
        <v>5</v>
      </c>
      <c r="L6" s="16">
        <v>3</v>
      </c>
      <c r="M6" s="16">
        <v>7.2</v>
      </c>
      <c r="N6" s="17">
        <f t="shared" ref="N6:N17" si="7">L6+M6</f>
        <v>10.199999999999999</v>
      </c>
      <c r="O6" s="18">
        <f t="shared" si="2"/>
        <v>8</v>
      </c>
      <c r="P6" s="16">
        <v>2.9</v>
      </c>
      <c r="Q6" s="16">
        <v>8</v>
      </c>
      <c r="R6" s="17">
        <f t="shared" ref="R6:R17" si="8">P6+Q6</f>
        <v>10.9</v>
      </c>
      <c r="S6" s="18">
        <f t="shared" si="3"/>
        <v>7</v>
      </c>
      <c r="T6" s="17">
        <f t="shared" ref="T6:T17" si="9">R6+N6+J6+F6</f>
        <v>41.933999999999997</v>
      </c>
      <c r="U6" s="18">
        <f t="shared" si="4"/>
        <v>7</v>
      </c>
      <c r="W6" s="23">
        <v>2</v>
      </c>
      <c r="X6" s="23">
        <f t="shared" ref="X6:X17" si="10">LARGE(F$5:F$17,$W6)</f>
        <v>11.55</v>
      </c>
      <c r="Y6" s="23">
        <f t="shared" ref="Y6:Y17" si="11">IF(X6=X5,Y5,Y5+1)</f>
        <v>2</v>
      </c>
      <c r="Z6" s="23">
        <f t="shared" ref="Z6:Z17" si="12">LARGE(J$5:J$17,$W6)</f>
        <v>10.034000000000001</v>
      </c>
      <c r="AA6" s="23">
        <f t="shared" ref="AA6:AA17" si="13">IF(Z6=Z5,AA5,AA5+1)</f>
        <v>2</v>
      </c>
      <c r="AB6" s="23">
        <f t="shared" ref="AB6:AB17" si="14">LARGE(N$5:N$17,$W6)</f>
        <v>11.134</v>
      </c>
      <c r="AC6" s="23">
        <f t="shared" ref="AC6:AC17" si="15">IF(AB6=AB5,AC5,AC5+1)</f>
        <v>2</v>
      </c>
      <c r="AD6" s="23">
        <f t="shared" ref="AD6:AD17" si="16">LARGE(R$5:R$17,$W6)</f>
        <v>11.4</v>
      </c>
      <c r="AE6" s="23">
        <f t="shared" ref="AE6:AE17" si="17">IF(AD6=AD5,AE5,AE5+1)</f>
        <v>2</v>
      </c>
      <c r="AF6" s="23">
        <f t="shared" ref="AF6:AF17" si="18">LARGE(T$5:T$17,$W6)</f>
        <v>42.968000000000004</v>
      </c>
      <c r="AG6" s="23">
        <f t="shared" ref="AG6:AG17" si="19">IF(AF6=AF5,AG5,AG5+1)</f>
        <v>2</v>
      </c>
    </row>
    <row r="7" spans="1:33" x14ac:dyDescent="0.3">
      <c r="A7" s="15">
        <v>17</v>
      </c>
      <c r="B7" s="32" t="s">
        <v>93</v>
      </c>
      <c r="C7" s="32" t="s">
        <v>30</v>
      </c>
      <c r="D7" s="16">
        <v>2.4</v>
      </c>
      <c r="E7" s="16">
        <v>9.8000000000000007</v>
      </c>
      <c r="F7" s="17">
        <f t="shared" si="5"/>
        <v>12.200000000000001</v>
      </c>
      <c r="G7" s="18">
        <f t="shared" si="0"/>
        <v>1</v>
      </c>
      <c r="H7" s="16">
        <v>2.4</v>
      </c>
      <c r="I7" s="16">
        <v>7.5339999999999998</v>
      </c>
      <c r="J7" s="17">
        <f t="shared" si="6"/>
        <v>9.9339999999999993</v>
      </c>
      <c r="K7" s="18">
        <f t="shared" si="1"/>
        <v>4</v>
      </c>
      <c r="L7" s="16">
        <v>3</v>
      </c>
      <c r="M7" s="16">
        <v>8.234</v>
      </c>
      <c r="N7" s="17">
        <f t="shared" si="7"/>
        <v>11.234</v>
      </c>
      <c r="O7" s="18">
        <f t="shared" si="2"/>
        <v>1</v>
      </c>
      <c r="P7" s="16">
        <v>2.9</v>
      </c>
      <c r="Q7" s="16">
        <v>8.1999999999999993</v>
      </c>
      <c r="R7" s="17">
        <f t="shared" si="8"/>
        <v>11.1</v>
      </c>
      <c r="S7" s="18">
        <f t="shared" si="3"/>
        <v>5</v>
      </c>
      <c r="T7" s="17">
        <f t="shared" si="9"/>
        <v>44.468000000000004</v>
      </c>
      <c r="U7" s="18">
        <f t="shared" si="4"/>
        <v>1</v>
      </c>
      <c r="W7" s="23">
        <v>3</v>
      </c>
      <c r="X7" s="23">
        <f t="shared" si="10"/>
        <v>11.25</v>
      </c>
      <c r="Y7" s="23">
        <f t="shared" si="11"/>
        <v>3</v>
      </c>
      <c r="Z7" s="23">
        <f t="shared" si="12"/>
        <v>10.034000000000001</v>
      </c>
      <c r="AA7" s="23">
        <f t="shared" si="13"/>
        <v>2</v>
      </c>
      <c r="AB7" s="23">
        <f t="shared" si="14"/>
        <v>10.834</v>
      </c>
      <c r="AC7" s="23">
        <f t="shared" si="15"/>
        <v>3</v>
      </c>
      <c r="AD7" s="23">
        <f t="shared" si="16"/>
        <v>11.167</v>
      </c>
      <c r="AE7" s="23">
        <f t="shared" si="17"/>
        <v>3</v>
      </c>
      <c r="AF7" s="23">
        <f t="shared" si="18"/>
        <v>42.734000000000002</v>
      </c>
      <c r="AG7" s="23">
        <f t="shared" si="19"/>
        <v>3</v>
      </c>
    </row>
    <row r="8" spans="1:33" x14ac:dyDescent="0.3">
      <c r="A8" s="15">
        <v>18</v>
      </c>
      <c r="B8" s="32" t="s">
        <v>94</v>
      </c>
      <c r="C8" s="32" t="s">
        <v>30</v>
      </c>
      <c r="D8" s="16">
        <v>2.4</v>
      </c>
      <c r="E8" s="16">
        <v>8.0500000000000007</v>
      </c>
      <c r="F8" s="17">
        <f t="shared" si="5"/>
        <v>10.450000000000001</v>
      </c>
      <c r="G8" s="18">
        <f t="shared" si="0"/>
        <v>9</v>
      </c>
      <c r="H8" s="16">
        <v>2.2999999999999998</v>
      </c>
      <c r="I8" s="16">
        <v>6.8339999999999996</v>
      </c>
      <c r="J8" s="17">
        <f t="shared" si="6"/>
        <v>9.1340000000000003</v>
      </c>
      <c r="K8" s="18">
        <f t="shared" si="1"/>
        <v>8</v>
      </c>
      <c r="L8" s="16">
        <v>2.9</v>
      </c>
      <c r="M8" s="16">
        <v>7.0670000000000002</v>
      </c>
      <c r="N8" s="17">
        <f t="shared" si="7"/>
        <v>9.9670000000000005</v>
      </c>
      <c r="O8" s="18">
        <f t="shared" si="2"/>
        <v>10</v>
      </c>
      <c r="P8" s="16">
        <v>2.9</v>
      </c>
      <c r="Q8" s="16">
        <v>7.7</v>
      </c>
      <c r="R8" s="17">
        <f t="shared" si="8"/>
        <v>10.6</v>
      </c>
      <c r="S8" s="18">
        <f t="shared" si="3"/>
        <v>8</v>
      </c>
      <c r="T8" s="17">
        <f t="shared" si="9"/>
        <v>40.151000000000003</v>
      </c>
      <c r="U8" s="18">
        <f t="shared" si="4"/>
        <v>11</v>
      </c>
      <c r="W8" s="23">
        <v>4</v>
      </c>
      <c r="X8" s="23">
        <f t="shared" si="10"/>
        <v>11.15</v>
      </c>
      <c r="Y8" s="23">
        <f t="shared" si="11"/>
        <v>4</v>
      </c>
      <c r="Z8" s="23">
        <f t="shared" si="12"/>
        <v>10</v>
      </c>
      <c r="AA8" s="23">
        <f t="shared" si="13"/>
        <v>3</v>
      </c>
      <c r="AB8" s="23">
        <f t="shared" si="14"/>
        <v>10.8</v>
      </c>
      <c r="AC8" s="23">
        <f t="shared" si="15"/>
        <v>4</v>
      </c>
      <c r="AD8" s="23">
        <f t="shared" si="16"/>
        <v>11.134</v>
      </c>
      <c r="AE8" s="23">
        <f t="shared" si="17"/>
        <v>4</v>
      </c>
      <c r="AF8" s="23">
        <f t="shared" si="18"/>
        <v>42.610999999999997</v>
      </c>
      <c r="AG8" s="23">
        <f t="shared" si="19"/>
        <v>4</v>
      </c>
    </row>
    <row r="9" spans="1:33" x14ac:dyDescent="0.3">
      <c r="A9" s="20">
        <v>19</v>
      </c>
      <c r="B9" s="32" t="s">
        <v>95</v>
      </c>
      <c r="C9" s="32" t="s">
        <v>30</v>
      </c>
      <c r="D9" s="16">
        <v>2.4</v>
      </c>
      <c r="E9" s="16">
        <v>8.75</v>
      </c>
      <c r="F9" s="17">
        <f t="shared" si="5"/>
        <v>11.15</v>
      </c>
      <c r="G9" s="18">
        <f t="shared" si="0"/>
        <v>4</v>
      </c>
      <c r="H9" s="16">
        <v>2.4</v>
      </c>
      <c r="I9" s="16">
        <v>7.9340000000000002</v>
      </c>
      <c r="J9" s="17">
        <f t="shared" si="6"/>
        <v>10.334</v>
      </c>
      <c r="K9" s="18">
        <f t="shared" si="1"/>
        <v>1</v>
      </c>
      <c r="L9" s="16">
        <v>3.3</v>
      </c>
      <c r="M9" s="16">
        <v>6.0860000000000003</v>
      </c>
      <c r="N9" s="17">
        <f t="shared" si="7"/>
        <v>9.3859999999999992</v>
      </c>
      <c r="O9" s="18">
        <f t="shared" si="2"/>
        <v>11</v>
      </c>
      <c r="P9" s="16">
        <v>3</v>
      </c>
      <c r="Q9" s="16">
        <v>8.4339999999999993</v>
      </c>
      <c r="R9" s="17">
        <f t="shared" si="8"/>
        <v>11.433999999999999</v>
      </c>
      <c r="S9" s="18">
        <f t="shared" si="3"/>
        <v>1</v>
      </c>
      <c r="T9" s="17">
        <f t="shared" si="9"/>
        <v>42.304000000000002</v>
      </c>
      <c r="U9" s="18">
        <f t="shared" si="4"/>
        <v>5</v>
      </c>
      <c r="W9" s="23">
        <v>5</v>
      </c>
      <c r="X9" s="23">
        <f t="shared" si="10"/>
        <v>11</v>
      </c>
      <c r="Y9" s="23">
        <f t="shared" si="11"/>
        <v>5</v>
      </c>
      <c r="Z9" s="23">
        <f t="shared" si="12"/>
        <v>10</v>
      </c>
      <c r="AA9" s="23">
        <f t="shared" si="13"/>
        <v>3</v>
      </c>
      <c r="AB9" s="23">
        <f t="shared" si="14"/>
        <v>10.634</v>
      </c>
      <c r="AC9" s="23">
        <f t="shared" si="15"/>
        <v>5</v>
      </c>
      <c r="AD9" s="23">
        <f t="shared" si="16"/>
        <v>11.134</v>
      </c>
      <c r="AE9" s="23">
        <f t="shared" si="17"/>
        <v>4</v>
      </c>
      <c r="AF9" s="23">
        <f t="shared" si="18"/>
        <v>42.304000000000002</v>
      </c>
      <c r="AG9" s="23">
        <f t="shared" si="19"/>
        <v>5</v>
      </c>
    </row>
    <row r="10" spans="1:33" x14ac:dyDescent="0.3">
      <c r="A10" s="20">
        <v>20</v>
      </c>
      <c r="B10" s="32" t="s">
        <v>36</v>
      </c>
      <c r="C10" s="32" t="s">
        <v>30</v>
      </c>
      <c r="D10" s="16">
        <v>2.4</v>
      </c>
      <c r="E10" s="16">
        <v>7.75</v>
      </c>
      <c r="F10" s="17">
        <f t="shared" si="5"/>
        <v>10.15</v>
      </c>
      <c r="G10" s="18">
        <f t="shared" si="0"/>
        <v>10</v>
      </c>
      <c r="H10" s="16">
        <v>2.4</v>
      </c>
      <c r="I10" s="16">
        <v>7.6340000000000003</v>
      </c>
      <c r="J10" s="17">
        <f t="shared" si="6"/>
        <v>10.034000000000001</v>
      </c>
      <c r="K10" s="18">
        <f t="shared" si="1"/>
        <v>2</v>
      </c>
      <c r="L10" s="16">
        <v>3.1</v>
      </c>
      <c r="M10" s="16">
        <v>7.367</v>
      </c>
      <c r="N10" s="17">
        <f t="shared" si="7"/>
        <v>10.467000000000001</v>
      </c>
      <c r="O10" s="18">
        <f t="shared" si="2"/>
        <v>6</v>
      </c>
      <c r="P10" s="16">
        <v>3</v>
      </c>
      <c r="Q10" s="16">
        <v>8.1669999999999998</v>
      </c>
      <c r="R10" s="17">
        <f t="shared" si="8"/>
        <v>11.167</v>
      </c>
      <c r="S10" s="18">
        <f t="shared" si="3"/>
        <v>3</v>
      </c>
      <c r="T10" s="17">
        <f t="shared" si="9"/>
        <v>41.817999999999998</v>
      </c>
      <c r="U10" s="18">
        <f t="shared" si="4"/>
        <v>8</v>
      </c>
      <c r="W10" s="23">
        <v>6</v>
      </c>
      <c r="X10" s="23">
        <f t="shared" si="10"/>
        <v>11</v>
      </c>
      <c r="Y10" s="23">
        <f t="shared" si="11"/>
        <v>5</v>
      </c>
      <c r="Z10" s="23">
        <f t="shared" si="12"/>
        <v>9.9339999999999993</v>
      </c>
      <c r="AA10" s="23">
        <f t="shared" si="13"/>
        <v>4</v>
      </c>
      <c r="AB10" s="23">
        <f t="shared" si="14"/>
        <v>10.467000000000001</v>
      </c>
      <c r="AC10" s="23">
        <f t="shared" si="15"/>
        <v>6</v>
      </c>
      <c r="AD10" s="23">
        <f t="shared" si="16"/>
        <v>11.1</v>
      </c>
      <c r="AE10" s="23">
        <f t="shared" si="17"/>
        <v>5</v>
      </c>
      <c r="AF10" s="23">
        <f t="shared" si="18"/>
        <v>42.000999999999998</v>
      </c>
      <c r="AG10" s="23">
        <f t="shared" si="19"/>
        <v>6</v>
      </c>
    </row>
    <row r="11" spans="1:33" x14ac:dyDescent="0.3">
      <c r="A11" s="20">
        <v>21</v>
      </c>
      <c r="B11" s="32" t="s">
        <v>96</v>
      </c>
      <c r="C11" s="32" t="s">
        <v>30</v>
      </c>
      <c r="D11" s="16">
        <v>2.4</v>
      </c>
      <c r="E11" s="16">
        <v>9.15</v>
      </c>
      <c r="F11" s="17">
        <f t="shared" si="5"/>
        <v>11.55</v>
      </c>
      <c r="G11" s="18">
        <f t="shared" si="0"/>
        <v>2</v>
      </c>
      <c r="H11" s="16">
        <v>2.4</v>
      </c>
      <c r="I11" s="16">
        <v>6.2</v>
      </c>
      <c r="J11" s="17">
        <f t="shared" si="6"/>
        <v>8.6</v>
      </c>
      <c r="K11" s="18">
        <f t="shared" si="1"/>
        <v>11</v>
      </c>
      <c r="L11" s="16">
        <v>3</v>
      </c>
      <c r="M11" s="16">
        <v>7.4</v>
      </c>
      <c r="N11" s="17">
        <f t="shared" si="7"/>
        <v>10.4</v>
      </c>
      <c r="O11" s="18">
        <f t="shared" si="2"/>
        <v>7</v>
      </c>
      <c r="P11" s="16">
        <v>2.9</v>
      </c>
      <c r="Q11" s="16">
        <v>8</v>
      </c>
      <c r="R11" s="17">
        <f t="shared" si="8"/>
        <v>10.9</v>
      </c>
      <c r="S11" s="18">
        <f t="shared" si="3"/>
        <v>7</v>
      </c>
      <c r="T11" s="17">
        <f t="shared" si="9"/>
        <v>41.45</v>
      </c>
      <c r="U11" s="18">
        <f t="shared" si="4"/>
        <v>10</v>
      </c>
      <c r="W11" s="23">
        <v>7</v>
      </c>
      <c r="X11" s="23">
        <f t="shared" si="10"/>
        <v>10.9</v>
      </c>
      <c r="Y11" s="23">
        <f t="shared" si="11"/>
        <v>6</v>
      </c>
      <c r="Z11" s="23">
        <f t="shared" si="12"/>
        <v>9.8339999999999996</v>
      </c>
      <c r="AA11" s="23">
        <f t="shared" si="13"/>
        <v>5</v>
      </c>
      <c r="AB11" s="23">
        <f t="shared" si="14"/>
        <v>10.467000000000001</v>
      </c>
      <c r="AC11" s="23">
        <f t="shared" si="15"/>
        <v>6</v>
      </c>
      <c r="AD11" s="23">
        <f t="shared" si="16"/>
        <v>11.034000000000001</v>
      </c>
      <c r="AE11" s="23">
        <f t="shared" si="17"/>
        <v>6</v>
      </c>
      <c r="AF11" s="23">
        <f t="shared" si="18"/>
        <v>41.933999999999997</v>
      </c>
      <c r="AG11" s="23">
        <f t="shared" si="19"/>
        <v>7</v>
      </c>
    </row>
    <row r="12" spans="1:33" x14ac:dyDescent="0.3">
      <c r="A12" s="15">
        <v>22</v>
      </c>
      <c r="B12" s="32" t="s">
        <v>35</v>
      </c>
      <c r="C12" s="32" t="s">
        <v>20</v>
      </c>
      <c r="D12" s="16">
        <v>2.4</v>
      </c>
      <c r="E12" s="16">
        <v>8.85</v>
      </c>
      <c r="F12" s="17">
        <f t="shared" si="5"/>
        <v>11.25</v>
      </c>
      <c r="G12" s="18">
        <f t="shared" si="0"/>
        <v>3</v>
      </c>
      <c r="H12" s="16">
        <v>2.2999999999999998</v>
      </c>
      <c r="I12" s="16">
        <v>7.0670000000000002</v>
      </c>
      <c r="J12" s="17">
        <f t="shared" si="6"/>
        <v>9.3670000000000009</v>
      </c>
      <c r="K12" s="18">
        <f t="shared" si="1"/>
        <v>7</v>
      </c>
      <c r="L12" s="16">
        <v>2.9</v>
      </c>
      <c r="M12" s="16">
        <v>7.734</v>
      </c>
      <c r="N12" s="17">
        <f t="shared" si="7"/>
        <v>10.634</v>
      </c>
      <c r="O12" s="18">
        <f t="shared" si="2"/>
        <v>5</v>
      </c>
      <c r="P12" s="16">
        <v>2.6</v>
      </c>
      <c r="Q12" s="16">
        <v>7.8</v>
      </c>
      <c r="R12" s="17">
        <f t="shared" si="8"/>
        <v>10.4</v>
      </c>
      <c r="S12" s="18">
        <f t="shared" si="3"/>
        <v>9</v>
      </c>
      <c r="T12" s="17">
        <f t="shared" si="9"/>
        <v>41.650999999999996</v>
      </c>
      <c r="U12" s="18">
        <f t="shared" si="4"/>
        <v>9</v>
      </c>
      <c r="W12" s="23">
        <v>8</v>
      </c>
      <c r="X12" s="23">
        <f t="shared" si="10"/>
        <v>10.9</v>
      </c>
      <c r="Y12" s="23">
        <f t="shared" si="11"/>
        <v>6</v>
      </c>
      <c r="Z12" s="23">
        <f t="shared" si="12"/>
        <v>9.7430000000000003</v>
      </c>
      <c r="AA12" s="23">
        <f t="shared" si="13"/>
        <v>6</v>
      </c>
      <c r="AB12" s="23">
        <f t="shared" si="14"/>
        <v>10.4</v>
      </c>
      <c r="AC12" s="23">
        <f t="shared" si="15"/>
        <v>7</v>
      </c>
      <c r="AD12" s="23">
        <f t="shared" si="16"/>
        <v>11.034000000000001</v>
      </c>
      <c r="AE12" s="23">
        <f t="shared" si="17"/>
        <v>6</v>
      </c>
      <c r="AF12" s="23">
        <f t="shared" si="18"/>
        <v>41.817999999999998</v>
      </c>
      <c r="AG12" s="23">
        <f t="shared" si="19"/>
        <v>8</v>
      </c>
    </row>
    <row r="13" spans="1:33" x14ac:dyDescent="0.3">
      <c r="A13" s="20">
        <v>23</v>
      </c>
      <c r="B13" s="32" t="s">
        <v>97</v>
      </c>
      <c r="C13" s="32" t="s">
        <v>20</v>
      </c>
      <c r="D13" s="16">
        <v>2.4</v>
      </c>
      <c r="E13" s="16">
        <v>8.0500000000000007</v>
      </c>
      <c r="F13" s="17">
        <f t="shared" si="5"/>
        <v>10.450000000000001</v>
      </c>
      <c r="G13" s="18">
        <f t="shared" si="0"/>
        <v>9</v>
      </c>
      <c r="H13" s="16">
        <v>2.2000000000000002</v>
      </c>
      <c r="I13" s="16">
        <v>6.6340000000000003</v>
      </c>
      <c r="J13" s="17">
        <f t="shared" si="6"/>
        <v>8.8339999999999996</v>
      </c>
      <c r="K13" s="18">
        <f t="shared" si="1"/>
        <v>9</v>
      </c>
      <c r="L13" s="16">
        <v>2.7</v>
      </c>
      <c r="M13" s="16">
        <v>7.7670000000000003</v>
      </c>
      <c r="N13" s="17">
        <f t="shared" si="7"/>
        <v>10.467000000000001</v>
      </c>
      <c r="O13" s="18">
        <f t="shared" si="2"/>
        <v>6</v>
      </c>
      <c r="P13" s="16">
        <v>2.7</v>
      </c>
      <c r="Q13" s="16">
        <v>7.27</v>
      </c>
      <c r="R13" s="17">
        <f t="shared" si="8"/>
        <v>9.9699999999999989</v>
      </c>
      <c r="S13" s="18">
        <f t="shared" si="3"/>
        <v>10</v>
      </c>
      <c r="T13" s="17">
        <f t="shared" si="9"/>
        <v>39.720999999999997</v>
      </c>
      <c r="U13" s="18">
        <f t="shared" si="4"/>
        <v>13</v>
      </c>
      <c r="W13" s="23">
        <v>9</v>
      </c>
      <c r="X13" s="23">
        <f t="shared" si="10"/>
        <v>10.8</v>
      </c>
      <c r="Y13" s="23">
        <f t="shared" si="11"/>
        <v>7</v>
      </c>
      <c r="Z13" s="23">
        <f t="shared" si="12"/>
        <v>9.3670000000000009</v>
      </c>
      <c r="AA13" s="23">
        <f t="shared" si="13"/>
        <v>7</v>
      </c>
      <c r="AB13" s="23">
        <f t="shared" si="14"/>
        <v>10.199999999999999</v>
      </c>
      <c r="AC13" s="23">
        <f t="shared" si="15"/>
        <v>8</v>
      </c>
      <c r="AD13" s="23">
        <f t="shared" si="16"/>
        <v>10.9</v>
      </c>
      <c r="AE13" s="23">
        <f t="shared" si="17"/>
        <v>7</v>
      </c>
      <c r="AF13" s="23">
        <f t="shared" si="18"/>
        <v>41.650999999999996</v>
      </c>
      <c r="AG13" s="23">
        <f t="shared" si="19"/>
        <v>9</v>
      </c>
    </row>
    <row r="14" spans="1:33" x14ac:dyDescent="0.3">
      <c r="A14" s="20">
        <v>24</v>
      </c>
      <c r="B14" s="32" t="s">
        <v>98</v>
      </c>
      <c r="C14" s="32" t="s">
        <v>28</v>
      </c>
      <c r="D14" s="16">
        <v>2.4</v>
      </c>
      <c r="E14" s="16">
        <v>8.6</v>
      </c>
      <c r="F14" s="17">
        <f t="shared" si="5"/>
        <v>11</v>
      </c>
      <c r="G14" s="18">
        <f t="shared" si="0"/>
        <v>5</v>
      </c>
      <c r="H14" s="16">
        <v>2.2000000000000002</v>
      </c>
      <c r="I14" s="16">
        <v>6.54</v>
      </c>
      <c r="J14" s="17">
        <f t="shared" si="6"/>
        <v>8.74</v>
      </c>
      <c r="K14" s="18">
        <f t="shared" si="1"/>
        <v>10</v>
      </c>
      <c r="L14" s="16">
        <v>3.1</v>
      </c>
      <c r="M14" s="16">
        <v>5.9340000000000002</v>
      </c>
      <c r="N14" s="17">
        <f t="shared" si="7"/>
        <v>9.0340000000000007</v>
      </c>
      <c r="O14" s="18">
        <f t="shared" si="2"/>
        <v>12</v>
      </c>
      <c r="P14" s="16">
        <v>3</v>
      </c>
      <c r="Q14" s="16">
        <v>8.1340000000000003</v>
      </c>
      <c r="R14" s="17">
        <f t="shared" si="8"/>
        <v>11.134</v>
      </c>
      <c r="S14" s="18">
        <f t="shared" si="3"/>
        <v>4</v>
      </c>
      <c r="T14" s="17">
        <f t="shared" si="9"/>
        <v>39.908000000000001</v>
      </c>
      <c r="U14" s="18">
        <f t="shared" si="4"/>
        <v>12</v>
      </c>
      <c r="W14" s="23">
        <v>10</v>
      </c>
      <c r="X14" s="23">
        <f t="shared" si="10"/>
        <v>10.5</v>
      </c>
      <c r="Y14" s="23">
        <f t="shared" si="11"/>
        <v>8</v>
      </c>
      <c r="Z14" s="23">
        <f t="shared" si="12"/>
        <v>9.1340000000000003</v>
      </c>
      <c r="AA14" s="23">
        <f t="shared" si="13"/>
        <v>8</v>
      </c>
      <c r="AB14" s="23">
        <f t="shared" si="14"/>
        <v>10.067</v>
      </c>
      <c r="AC14" s="23">
        <f t="shared" si="15"/>
        <v>9</v>
      </c>
      <c r="AD14" s="23">
        <f t="shared" si="16"/>
        <v>10.9</v>
      </c>
      <c r="AE14" s="23">
        <f t="shared" si="17"/>
        <v>7</v>
      </c>
      <c r="AF14" s="23">
        <f t="shared" si="18"/>
        <v>41.45</v>
      </c>
      <c r="AG14" s="23">
        <f t="shared" si="19"/>
        <v>10</v>
      </c>
    </row>
    <row r="15" spans="1:33" x14ac:dyDescent="0.3">
      <c r="A15" s="20">
        <v>25</v>
      </c>
      <c r="B15" s="32" t="s">
        <v>99</v>
      </c>
      <c r="C15" s="32" t="s">
        <v>14</v>
      </c>
      <c r="D15" s="16">
        <v>2.4</v>
      </c>
      <c r="E15" s="16">
        <v>8.4</v>
      </c>
      <c r="F15" s="17">
        <f t="shared" si="5"/>
        <v>10.8</v>
      </c>
      <c r="G15" s="18">
        <f t="shared" si="0"/>
        <v>7</v>
      </c>
      <c r="H15" s="16">
        <v>2.4</v>
      </c>
      <c r="I15" s="16">
        <v>7.6</v>
      </c>
      <c r="J15" s="17">
        <f t="shared" si="6"/>
        <v>10</v>
      </c>
      <c r="K15" s="18">
        <f t="shared" si="1"/>
        <v>3</v>
      </c>
      <c r="L15" s="16">
        <v>3.2</v>
      </c>
      <c r="M15" s="16">
        <v>7.9340000000000002</v>
      </c>
      <c r="N15" s="17">
        <f t="shared" si="7"/>
        <v>11.134</v>
      </c>
      <c r="O15" s="18">
        <f t="shared" si="2"/>
        <v>2</v>
      </c>
      <c r="P15" s="16">
        <v>3</v>
      </c>
      <c r="Q15" s="16">
        <v>8.0340000000000007</v>
      </c>
      <c r="R15" s="17">
        <f t="shared" si="8"/>
        <v>11.034000000000001</v>
      </c>
      <c r="S15" s="18">
        <f t="shared" si="3"/>
        <v>6</v>
      </c>
      <c r="T15" s="17">
        <f t="shared" si="9"/>
        <v>42.968000000000004</v>
      </c>
      <c r="U15" s="18">
        <f t="shared" si="4"/>
        <v>2</v>
      </c>
      <c r="W15" s="23">
        <v>11</v>
      </c>
      <c r="X15" s="23">
        <f t="shared" si="10"/>
        <v>10.450000000000001</v>
      </c>
      <c r="Y15" s="23">
        <f t="shared" si="11"/>
        <v>9</v>
      </c>
      <c r="Z15" s="23">
        <f t="shared" si="12"/>
        <v>8.8339999999999996</v>
      </c>
      <c r="AA15" s="23">
        <f t="shared" si="13"/>
        <v>9</v>
      </c>
      <c r="AB15" s="23">
        <f t="shared" si="14"/>
        <v>9.9670000000000005</v>
      </c>
      <c r="AC15" s="23">
        <f t="shared" si="15"/>
        <v>10</v>
      </c>
      <c r="AD15" s="23">
        <f t="shared" si="16"/>
        <v>10.6</v>
      </c>
      <c r="AE15" s="23">
        <f t="shared" si="17"/>
        <v>8</v>
      </c>
      <c r="AF15" s="23">
        <f t="shared" si="18"/>
        <v>40.151000000000003</v>
      </c>
      <c r="AG15" s="23">
        <f t="shared" si="19"/>
        <v>11</v>
      </c>
    </row>
    <row r="16" spans="1:33" x14ac:dyDescent="0.3">
      <c r="A16" s="20">
        <v>26</v>
      </c>
      <c r="B16" s="32" t="s">
        <v>100</v>
      </c>
      <c r="C16" s="32" t="s">
        <v>13</v>
      </c>
      <c r="D16" s="16">
        <v>2.4</v>
      </c>
      <c r="E16" s="16">
        <v>8.1</v>
      </c>
      <c r="F16" s="17">
        <f t="shared" si="5"/>
        <v>10.5</v>
      </c>
      <c r="G16" s="18">
        <f t="shared" si="0"/>
        <v>8</v>
      </c>
      <c r="H16" s="16">
        <v>2.4</v>
      </c>
      <c r="I16" s="16">
        <v>7.6340000000000003</v>
      </c>
      <c r="J16" s="17">
        <f t="shared" si="6"/>
        <v>10.034000000000001</v>
      </c>
      <c r="K16" s="18">
        <f t="shared" si="1"/>
        <v>2</v>
      </c>
      <c r="L16" s="16">
        <v>3.3</v>
      </c>
      <c r="M16" s="16">
        <v>7.5</v>
      </c>
      <c r="N16" s="17">
        <f t="shared" si="7"/>
        <v>10.8</v>
      </c>
      <c r="O16" s="18">
        <f t="shared" si="2"/>
        <v>4</v>
      </c>
      <c r="P16" s="16">
        <v>2.9</v>
      </c>
      <c r="Q16" s="16">
        <v>8.5</v>
      </c>
      <c r="R16" s="17">
        <f t="shared" si="8"/>
        <v>11.4</v>
      </c>
      <c r="S16" s="18">
        <f t="shared" si="3"/>
        <v>2</v>
      </c>
      <c r="T16" s="17">
        <f t="shared" si="9"/>
        <v>42.734000000000002</v>
      </c>
      <c r="U16" s="18">
        <f t="shared" si="4"/>
        <v>3</v>
      </c>
      <c r="W16" s="23">
        <v>12</v>
      </c>
      <c r="X16" s="23">
        <f t="shared" si="10"/>
        <v>10.450000000000001</v>
      </c>
      <c r="Y16" s="23">
        <f t="shared" si="11"/>
        <v>9</v>
      </c>
      <c r="Z16" s="23">
        <f t="shared" si="12"/>
        <v>8.74</v>
      </c>
      <c r="AA16" s="23">
        <f t="shared" si="13"/>
        <v>10</v>
      </c>
      <c r="AB16" s="23">
        <f t="shared" si="14"/>
        <v>9.3859999999999992</v>
      </c>
      <c r="AC16" s="23">
        <f t="shared" si="15"/>
        <v>11</v>
      </c>
      <c r="AD16" s="23">
        <f t="shared" si="16"/>
        <v>10.4</v>
      </c>
      <c r="AE16" s="23">
        <f t="shared" si="17"/>
        <v>9</v>
      </c>
      <c r="AF16" s="23">
        <f t="shared" si="18"/>
        <v>39.908000000000001</v>
      </c>
      <c r="AG16" s="23">
        <f t="shared" si="19"/>
        <v>12</v>
      </c>
    </row>
    <row r="17" spans="1:33" x14ac:dyDescent="0.3">
      <c r="A17" s="20">
        <v>27</v>
      </c>
      <c r="B17" s="32" t="s">
        <v>101</v>
      </c>
      <c r="C17" s="32" t="s">
        <v>29</v>
      </c>
      <c r="D17" s="16">
        <v>2.4</v>
      </c>
      <c r="E17" s="16">
        <v>8.5</v>
      </c>
      <c r="F17" s="17">
        <f t="shared" si="5"/>
        <v>10.9</v>
      </c>
      <c r="G17" s="18">
        <f t="shared" si="0"/>
        <v>6</v>
      </c>
      <c r="H17" s="16">
        <v>2.4</v>
      </c>
      <c r="I17" s="16">
        <v>7.343</v>
      </c>
      <c r="J17" s="17">
        <f t="shared" si="6"/>
        <v>9.7430000000000003</v>
      </c>
      <c r="K17" s="18">
        <f t="shared" si="1"/>
        <v>6</v>
      </c>
      <c r="L17" s="16">
        <v>3</v>
      </c>
      <c r="M17" s="16">
        <v>7.8339999999999996</v>
      </c>
      <c r="N17" s="17">
        <f t="shared" si="7"/>
        <v>10.834</v>
      </c>
      <c r="O17" s="18">
        <f t="shared" si="2"/>
        <v>3</v>
      </c>
      <c r="P17" s="16">
        <v>2.9</v>
      </c>
      <c r="Q17" s="16">
        <v>8.234</v>
      </c>
      <c r="R17" s="17">
        <f t="shared" si="8"/>
        <v>11.134</v>
      </c>
      <c r="S17" s="18">
        <f t="shared" si="3"/>
        <v>4</v>
      </c>
      <c r="T17" s="17">
        <f t="shared" si="9"/>
        <v>42.610999999999997</v>
      </c>
      <c r="U17" s="18">
        <f t="shared" si="4"/>
        <v>4</v>
      </c>
      <c r="W17" s="23">
        <v>13</v>
      </c>
      <c r="X17" s="23">
        <f t="shared" si="10"/>
        <v>10.15</v>
      </c>
      <c r="Y17" s="23">
        <f t="shared" si="11"/>
        <v>10</v>
      </c>
      <c r="Z17" s="23">
        <f t="shared" si="12"/>
        <v>8.6</v>
      </c>
      <c r="AA17" s="23">
        <f t="shared" si="13"/>
        <v>11</v>
      </c>
      <c r="AB17" s="23">
        <f t="shared" si="14"/>
        <v>9.0340000000000007</v>
      </c>
      <c r="AC17" s="23">
        <f t="shared" si="15"/>
        <v>12</v>
      </c>
      <c r="AD17" s="23">
        <f t="shared" si="16"/>
        <v>9.9699999999999989</v>
      </c>
      <c r="AE17" s="23">
        <f t="shared" si="17"/>
        <v>10</v>
      </c>
      <c r="AF17" s="23">
        <f t="shared" si="18"/>
        <v>39.720999999999997</v>
      </c>
      <c r="AG17" s="23">
        <f t="shared" si="19"/>
        <v>13</v>
      </c>
    </row>
    <row r="19" spans="1:33" ht="26.25" x14ac:dyDescent="0.4">
      <c r="A19" s="31" t="s">
        <v>153</v>
      </c>
      <c r="G19" s="25"/>
    </row>
    <row r="21" spans="1:33" s="24" customFormat="1" x14ac:dyDescent="0.3">
      <c r="A21" s="6" t="s">
        <v>9</v>
      </c>
      <c r="B21" s="6" t="s">
        <v>8</v>
      </c>
      <c r="C21" s="6" t="s">
        <v>11</v>
      </c>
      <c r="D21" s="35" t="s">
        <v>0</v>
      </c>
      <c r="E21" s="36"/>
      <c r="F21" s="36"/>
      <c r="G21" s="37"/>
      <c r="H21" s="35" t="s">
        <v>1</v>
      </c>
      <c r="I21" s="36"/>
      <c r="J21" s="36"/>
      <c r="K21" s="37"/>
      <c r="L21" s="35" t="s">
        <v>2</v>
      </c>
      <c r="M21" s="36"/>
      <c r="N21" s="36"/>
      <c r="O21" s="37"/>
      <c r="P21" s="35" t="s">
        <v>3</v>
      </c>
      <c r="Q21" s="36"/>
      <c r="R21" s="36"/>
      <c r="S21" s="37"/>
      <c r="T21" s="38" t="s">
        <v>4</v>
      </c>
      <c r="U21" s="39"/>
      <c r="W21" s="28"/>
      <c r="X21" s="28" t="s">
        <v>3</v>
      </c>
      <c r="Y21" s="28"/>
      <c r="Z21" s="24" t="s">
        <v>0</v>
      </c>
      <c r="AB21" s="28" t="s">
        <v>2</v>
      </c>
      <c r="AC21" s="28"/>
      <c r="AD21" s="24" t="s">
        <v>1</v>
      </c>
      <c r="AF21" s="24" t="s">
        <v>4</v>
      </c>
    </row>
    <row r="22" spans="1:33" s="30" customFormat="1" x14ac:dyDescent="0.3">
      <c r="A22" s="29" t="s">
        <v>7</v>
      </c>
      <c r="B22" s="10"/>
      <c r="C22" s="10"/>
      <c r="D22" s="11" t="s">
        <v>10</v>
      </c>
      <c r="E22" s="11" t="s">
        <v>15</v>
      </c>
      <c r="F22" s="12" t="s">
        <v>5</v>
      </c>
      <c r="G22" s="10" t="s">
        <v>6</v>
      </c>
      <c r="H22" s="11" t="s">
        <v>10</v>
      </c>
      <c r="I22" s="11" t="s">
        <v>15</v>
      </c>
      <c r="J22" s="12" t="s">
        <v>5</v>
      </c>
      <c r="K22" s="10" t="s">
        <v>6</v>
      </c>
      <c r="L22" s="11" t="s">
        <v>10</v>
      </c>
      <c r="M22" s="11" t="s">
        <v>15</v>
      </c>
      <c r="N22" s="12" t="s">
        <v>5</v>
      </c>
      <c r="O22" s="10" t="s">
        <v>6</v>
      </c>
      <c r="P22" s="11" t="s">
        <v>10</v>
      </c>
      <c r="Q22" s="11" t="s">
        <v>15</v>
      </c>
      <c r="R22" s="12" t="s">
        <v>5</v>
      </c>
      <c r="S22" s="10" t="s">
        <v>6</v>
      </c>
      <c r="T22" s="12" t="s">
        <v>5</v>
      </c>
      <c r="U22" s="10" t="s">
        <v>6</v>
      </c>
    </row>
    <row r="23" spans="1:33" x14ac:dyDescent="0.3">
      <c r="A23" s="15">
        <v>43</v>
      </c>
      <c r="B23" s="32" t="s">
        <v>103</v>
      </c>
      <c r="C23" s="32" t="s">
        <v>12</v>
      </c>
      <c r="D23" s="16">
        <v>2.4</v>
      </c>
      <c r="E23" s="16">
        <v>8.0500000000000007</v>
      </c>
      <c r="F23" s="17">
        <f>D23+E23</f>
        <v>10.450000000000001</v>
      </c>
      <c r="G23" s="18">
        <f>VLOOKUP(F23,X$23:Y$32,2,FALSE)</f>
        <v>10</v>
      </c>
      <c r="H23" s="16">
        <v>2.2999999999999998</v>
      </c>
      <c r="I23" s="16">
        <v>5.7670000000000003</v>
      </c>
      <c r="J23" s="17">
        <f>H23+I23</f>
        <v>8.0670000000000002</v>
      </c>
      <c r="K23" s="18">
        <f>VLOOKUP(J23,Z$23:AA$32,2,FALSE)</f>
        <v>9</v>
      </c>
      <c r="L23" s="16">
        <v>2.6</v>
      </c>
      <c r="M23" s="16">
        <v>6.234</v>
      </c>
      <c r="N23" s="17">
        <f>L23+M23</f>
        <v>8.8339999999999996</v>
      </c>
      <c r="O23" s="18">
        <f>VLOOKUP(N23,AB$23:AC$32,2,FALSE)</f>
        <v>7</v>
      </c>
      <c r="P23" s="16">
        <v>3</v>
      </c>
      <c r="Q23" s="16">
        <v>7.95</v>
      </c>
      <c r="R23" s="17">
        <f>P23+Q23</f>
        <v>10.95</v>
      </c>
      <c r="S23" s="18">
        <f>VLOOKUP(R23,AD$23:AE$32,2,FALSE)</f>
        <v>6</v>
      </c>
      <c r="T23" s="17">
        <f>R23+N23+J23+F23</f>
        <v>38.301000000000002</v>
      </c>
      <c r="U23" s="18">
        <f>VLOOKUP(T23,AF$23:AG$32,2,FALSE)</f>
        <v>9</v>
      </c>
      <c r="W23" s="23">
        <v>1</v>
      </c>
      <c r="X23" s="23">
        <f>LARGE(F$23:F$32,$W23)</f>
        <v>12</v>
      </c>
      <c r="Y23" s="23">
        <f>IF(X23=X22,Y22,Y22+1)</f>
        <v>1</v>
      </c>
      <c r="Z23" s="23">
        <f>LARGE(J$23:J$32,$W23)</f>
        <v>10.767000000000001</v>
      </c>
      <c r="AA23" s="23">
        <f>IF(Z23=Z22,AA22,AA22+1)</f>
        <v>1</v>
      </c>
      <c r="AB23" s="23">
        <f>LARGE(N$23:N$32,$W23)</f>
        <v>11.2</v>
      </c>
      <c r="AC23" s="23">
        <f>IF(AB23=AB22,AC22,AC22+1)</f>
        <v>1</v>
      </c>
      <c r="AD23" s="23">
        <f>LARGE(R$23:R$32,$W23)</f>
        <v>11.8</v>
      </c>
      <c r="AE23" s="23">
        <f>IF(AD23=AD22,AE22,AE22+1)</f>
        <v>1</v>
      </c>
      <c r="AF23" s="23">
        <f>LARGE(T$23:T$32,$W23)</f>
        <v>44.567000000000007</v>
      </c>
      <c r="AG23" s="23">
        <f>IF(AF23=AF22,AG22,AG22+1)</f>
        <v>1</v>
      </c>
    </row>
    <row r="24" spans="1:33" x14ac:dyDescent="0.3">
      <c r="A24" s="15">
        <v>44</v>
      </c>
      <c r="B24" s="32" t="s">
        <v>104</v>
      </c>
      <c r="C24" s="32" t="s">
        <v>12</v>
      </c>
      <c r="D24" s="16">
        <v>2.4</v>
      </c>
      <c r="E24" s="16">
        <v>8.6</v>
      </c>
      <c r="F24" s="17">
        <f t="shared" ref="F24:F32" si="20">D24+E24</f>
        <v>11</v>
      </c>
      <c r="G24" s="18">
        <f t="shared" ref="G24:G32" si="21">VLOOKUP(F24,X$23:Y$32,2,FALSE)</f>
        <v>8</v>
      </c>
      <c r="H24" s="16">
        <v>2.2999999999999998</v>
      </c>
      <c r="I24" s="16">
        <v>5.7</v>
      </c>
      <c r="J24" s="17">
        <f t="shared" ref="J24:J32" si="22">H24+I24</f>
        <v>8</v>
      </c>
      <c r="K24" s="18">
        <f t="shared" ref="K24:K32" si="23">VLOOKUP(J24,Z$23:AA$32,2,FALSE)</f>
        <v>10</v>
      </c>
      <c r="L24" s="16">
        <v>2.6</v>
      </c>
      <c r="M24" s="16">
        <v>4.6340000000000003</v>
      </c>
      <c r="N24" s="17">
        <f t="shared" ref="N24:N32" si="24">L24+M24</f>
        <v>7.234</v>
      </c>
      <c r="O24" s="18">
        <f t="shared" ref="O24:O32" si="25">VLOOKUP(N24,AB$23:AC$32,2,FALSE)</f>
        <v>9</v>
      </c>
      <c r="P24" s="16">
        <v>2.7</v>
      </c>
      <c r="Q24" s="16">
        <v>7.5</v>
      </c>
      <c r="R24" s="17">
        <f t="shared" ref="R24:R32" si="26">P24+Q24</f>
        <v>10.199999999999999</v>
      </c>
      <c r="S24" s="18">
        <f t="shared" ref="S24:S32" si="27">VLOOKUP(R24,AD$23:AE$32,2,FALSE)</f>
        <v>9</v>
      </c>
      <c r="T24" s="17">
        <f t="shared" ref="T24:T32" si="28">R24+N24+J24+F24</f>
        <v>36.433999999999997</v>
      </c>
      <c r="U24" s="18">
        <f t="shared" ref="U24:U32" si="29">VLOOKUP(T24,AF$23:AG$32,2,FALSE)</f>
        <v>10</v>
      </c>
      <c r="W24" s="23">
        <f>W23+1</f>
        <v>2</v>
      </c>
      <c r="X24" s="23">
        <f t="shared" ref="X24:X32" si="30">LARGE(F$23:F$32,$W24)</f>
        <v>11.700000000000001</v>
      </c>
      <c r="Y24" s="23">
        <f t="shared" ref="Y24:Y32" si="31">IF(X24=X23,Y23,Y23+1)</f>
        <v>2</v>
      </c>
      <c r="Z24" s="23">
        <f t="shared" ref="Z24:Z32" si="32">LARGE(J$23:J$32,$W24)</f>
        <v>10.667</v>
      </c>
      <c r="AA24" s="23">
        <f t="shared" ref="AA24:AA32" si="33">IF(Z24=Z23,AA23,AA23+1)</f>
        <v>2</v>
      </c>
      <c r="AB24" s="23">
        <f t="shared" ref="AB24:AB32" si="34">LARGE(N$23:N$32,$W24)</f>
        <v>10.734</v>
      </c>
      <c r="AC24" s="23">
        <f t="shared" ref="AC24:AC32" si="35">IF(AB24=AB23,AC23,AC23+1)</f>
        <v>2</v>
      </c>
      <c r="AD24" s="23">
        <f t="shared" ref="AD24:AD32" si="36">LARGE(R$23:R$32,$W24)</f>
        <v>11.8</v>
      </c>
      <c r="AE24" s="23">
        <f t="shared" ref="AE24:AE32" si="37">IF(AD24=AD23,AE23,AE23+1)</f>
        <v>1</v>
      </c>
      <c r="AF24" s="23">
        <f t="shared" ref="AF24:AF32" si="38">LARGE(T$23:T$32,$W24)</f>
        <v>44.101000000000006</v>
      </c>
      <c r="AG24" s="23">
        <f t="shared" ref="AG24:AG32" si="39">IF(AF24=AF23,AG23,AG23+1)</f>
        <v>2</v>
      </c>
    </row>
    <row r="25" spans="1:33" x14ac:dyDescent="0.3">
      <c r="A25" s="15">
        <v>45</v>
      </c>
      <c r="B25" s="32" t="s">
        <v>105</v>
      </c>
      <c r="C25" s="32" t="s">
        <v>12</v>
      </c>
      <c r="D25" s="16">
        <v>2.4</v>
      </c>
      <c r="E25" s="16">
        <v>8.65</v>
      </c>
      <c r="F25" s="17">
        <f t="shared" si="20"/>
        <v>11.05</v>
      </c>
      <c r="G25" s="18">
        <f t="shared" si="21"/>
        <v>7</v>
      </c>
      <c r="H25" s="16">
        <v>2.2999999999999998</v>
      </c>
      <c r="I25" s="16">
        <v>7.1669999999999998</v>
      </c>
      <c r="J25" s="17">
        <f t="shared" si="22"/>
        <v>9.4669999999999987</v>
      </c>
      <c r="K25" s="18">
        <f t="shared" si="23"/>
        <v>6</v>
      </c>
      <c r="L25" s="16">
        <v>2</v>
      </c>
      <c r="M25" s="16">
        <v>7.367</v>
      </c>
      <c r="N25" s="17">
        <f t="shared" si="24"/>
        <v>9.3670000000000009</v>
      </c>
      <c r="O25" s="18">
        <f t="shared" si="25"/>
        <v>6</v>
      </c>
      <c r="P25" s="16">
        <v>3</v>
      </c>
      <c r="Q25" s="16">
        <v>8.0500000000000007</v>
      </c>
      <c r="R25" s="17">
        <f t="shared" si="26"/>
        <v>11.05</v>
      </c>
      <c r="S25" s="18">
        <f t="shared" si="27"/>
        <v>4</v>
      </c>
      <c r="T25" s="17">
        <f t="shared" si="28"/>
        <v>40.933999999999997</v>
      </c>
      <c r="U25" s="18">
        <f t="shared" si="29"/>
        <v>7</v>
      </c>
      <c r="W25" s="23">
        <v>3</v>
      </c>
      <c r="X25" s="23">
        <f t="shared" si="30"/>
        <v>11.5</v>
      </c>
      <c r="Y25" s="23">
        <f t="shared" si="31"/>
        <v>3</v>
      </c>
      <c r="Z25" s="23">
        <f t="shared" si="32"/>
        <v>10.399999999999999</v>
      </c>
      <c r="AA25" s="23">
        <f t="shared" si="33"/>
        <v>3</v>
      </c>
      <c r="AB25" s="23">
        <f t="shared" si="34"/>
        <v>10.3</v>
      </c>
      <c r="AC25" s="23">
        <f t="shared" si="35"/>
        <v>3</v>
      </c>
      <c r="AD25" s="23">
        <f t="shared" si="36"/>
        <v>11.5</v>
      </c>
      <c r="AE25" s="23">
        <f t="shared" si="37"/>
        <v>2</v>
      </c>
      <c r="AF25" s="23">
        <f t="shared" si="38"/>
        <v>43.933999999999997</v>
      </c>
      <c r="AG25" s="23">
        <f t="shared" si="39"/>
        <v>3</v>
      </c>
    </row>
    <row r="26" spans="1:33" ht="18.75" customHeight="1" x14ac:dyDescent="0.3">
      <c r="A26" s="15">
        <v>46</v>
      </c>
      <c r="B26" s="32" t="s">
        <v>48</v>
      </c>
      <c r="C26" s="32" t="s">
        <v>30</v>
      </c>
      <c r="D26" s="16">
        <v>2.4</v>
      </c>
      <c r="E26" s="16">
        <v>8.8000000000000007</v>
      </c>
      <c r="F26" s="17">
        <f t="shared" si="20"/>
        <v>11.200000000000001</v>
      </c>
      <c r="G26" s="18">
        <f t="shared" si="21"/>
        <v>5</v>
      </c>
      <c r="H26" s="16">
        <v>2.4</v>
      </c>
      <c r="I26" s="16">
        <v>8.2669999999999995</v>
      </c>
      <c r="J26" s="17">
        <f t="shared" si="22"/>
        <v>10.667</v>
      </c>
      <c r="K26" s="18">
        <f t="shared" si="23"/>
        <v>2</v>
      </c>
      <c r="L26" s="16">
        <v>2.6</v>
      </c>
      <c r="M26" s="16">
        <v>8.1340000000000003</v>
      </c>
      <c r="N26" s="17">
        <f t="shared" si="24"/>
        <v>10.734</v>
      </c>
      <c r="O26" s="18">
        <f t="shared" si="25"/>
        <v>2</v>
      </c>
      <c r="P26" s="16">
        <v>2.9</v>
      </c>
      <c r="Q26" s="16">
        <v>8.6</v>
      </c>
      <c r="R26" s="17">
        <f t="shared" si="26"/>
        <v>11.5</v>
      </c>
      <c r="S26" s="18">
        <f t="shared" si="27"/>
        <v>2</v>
      </c>
      <c r="T26" s="17">
        <f t="shared" si="28"/>
        <v>44.101000000000006</v>
      </c>
      <c r="U26" s="18">
        <f t="shared" si="29"/>
        <v>2</v>
      </c>
      <c r="W26" s="23">
        <f>W25+1</f>
        <v>4</v>
      </c>
      <c r="X26" s="23">
        <f t="shared" si="30"/>
        <v>11.450000000000001</v>
      </c>
      <c r="Y26" s="23">
        <f t="shared" si="31"/>
        <v>4</v>
      </c>
      <c r="Z26" s="23">
        <f t="shared" si="32"/>
        <v>10.334</v>
      </c>
      <c r="AA26" s="23">
        <f t="shared" si="33"/>
        <v>4</v>
      </c>
      <c r="AB26" s="23">
        <f t="shared" si="34"/>
        <v>9.734</v>
      </c>
      <c r="AC26" s="23">
        <f t="shared" si="35"/>
        <v>4</v>
      </c>
      <c r="AD26" s="23">
        <f t="shared" si="36"/>
        <v>11.25</v>
      </c>
      <c r="AE26" s="23">
        <f t="shared" si="37"/>
        <v>3</v>
      </c>
      <c r="AF26" s="23">
        <f t="shared" si="38"/>
        <v>41.789999999999992</v>
      </c>
      <c r="AG26" s="23">
        <f t="shared" si="39"/>
        <v>4</v>
      </c>
    </row>
    <row r="27" spans="1:33" ht="18.75" customHeight="1" x14ac:dyDescent="0.3">
      <c r="A27" s="15">
        <v>47</v>
      </c>
      <c r="B27" s="32" t="s">
        <v>106</v>
      </c>
      <c r="C27" s="32" t="s">
        <v>30</v>
      </c>
      <c r="D27" s="16">
        <v>2.4</v>
      </c>
      <c r="E27" s="16">
        <v>9.3000000000000007</v>
      </c>
      <c r="F27" s="17">
        <f t="shared" si="20"/>
        <v>11.700000000000001</v>
      </c>
      <c r="G27" s="18">
        <f t="shared" si="21"/>
        <v>2</v>
      </c>
      <c r="H27" s="16">
        <v>2.4</v>
      </c>
      <c r="I27" s="16">
        <v>8.3670000000000009</v>
      </c>
      <c r="J27" s="17">
        <f t="shared" si="22"/>
        <v>10.767000000000001</v>
      </c>
      <c r="K27" s="18">
        <f t="shared" si="23"/>
        <v>1</v>
      </c>
      <c r="L27" s="16">
        <v>2.7</v>
      </c>
      <c r="M27" s="16">
        <v>7.6</v>
      </c>
      <c r="N27" s="17">
        <f t="shared" si="24"/>
        <v>10.3</v>
      </c>
      <c r="O27" s="18">
        <f t="shared" si="25"/>
        <v>3</v>
      </c>
      <c r="P27" s="16">
        <v>3</v>
      </c>
      <c r="Q27" s="16">
        <v>8.8000000000000007</v>
      </c>
      <c r="R27" s="17">
        <f t="shared" si="26"/>
        <v>11.8</v>
      </c>
      <c r="S27" s="18">
        <f t="shared" si="27"/>
        <v>1</v>
      </c>
      <c r="T27" s="17">
        <f t="shared" si="28"/>
        <v>44.567000000000007</v>
      </c>
      <c r="U27" s="18">
        <f t="shared" si="29"/>
        <v>1</v>
      </c>
      <c r="W27" s="23">
        <v>5</v>
      </c>
      <c r="X27" s="23">
        <f t="shared" si="30"/>
        <v>11.200000000000001</v>
      </c>
      <c r="Y27" s="23">
        <f t="shared" si="31"/>
        <v>5</v>
      </c>
      <c r="Z27" s="23">
        <f t="shared" si="32"/>
        <v>9.6999999999999993</v>
      </c>
      <c r="AA27" s="23">
        <f t="shared" si="33"/>
        <v>5</v>
      </c>
      <c r="AB27" s="23">
        <f t="shared" si="34"/>
        <v>9.6000000000000014</v>
      </c>
      <c r="AC27" s="23">
        <f t="shared" si="35"/>
        <v>5</v>
      </c>
      <c r="AD27" s="23">
        <f t="shared" si="36"/>
        <v>11.05</v>
      </c>
      <c r="AE27" s="23">
        <f t="shared" si="37"/>
        <v>4</v>
      </c>
      <c r="AF27" s="23">
        <f t="shared" si="38"/>
        <v>41.734000000000002</v>
      </c>
      <c r="AG27" s="23">
        <f t="shared" si="39"/>
        <v>5</v>
      </c>
    </row>
    <row r="28" spans="1:33" ht="18.75" customHeight="1" x14ac:dyDescent="0.3">
      <c r="A28" s="15">
        <v>48</v>
      </c>
      <c r="B28" s="32" t="s">
        <v>107</v>
      </c>
      <c r="C28" s="32" t="s">
        <v>30</v>
      </c>
      <c r="D28" s="16">
        <v>2.4</v>
      </c>
      <c r="E28" s="16">
        <v>8.69</v>
      </c>
      <c r="F28" s="17">
        <f t="shared" si="20"/>
        <v>11.09</v>
      </c>
      <c r="G28" s="18">
        <f t="shared" si="21"/>
        <v>6</v>
      </c>
      <c r="H28" s="16">
        <v>2.2999999999999998</v>
      </c>
      <c r="I28" s="16">
        <v>8.1</v>
      </c>
      <c r="J28" s="17">
        <f t="shared" si="22"/>
        <v>10.399999999999999</v>
      </c>
      <c r="K28" s="18">
        <f t="shared" si="23"/>
        <v>3</v>
      </c>
      <c r="L28" s="16">
        <v>2.6</v>
      </c>
      <c r="M28" s="16">
        <v>7</v>
      </c>
      <c r="N28" s="17">
        <f t="shared" si="24"/>
        <v>9.6</v>
      </c>
      <c r="O28" s="18">
        <f t="shared" si="25"/>
        <v>5</v>
      </c>
      <c r="P28" s="16">
        <v>2.7</v>
      </c>
      <c r="Q28" s="16">
        <v>8</v>
      </c>
      <c r="R28" s="17">
        <f t="shared" si="26"/>
        <v>10.7</v>
      </c>
      <c r="S28" s="18">
        <f t="shared" si="27"/>
        <v>8</v>
      </c>
      <c r="T28" s="17">
        <f t="shared" si="28"/>
        <v>41.789999999999992</v>
      </c>
      <c r="U28" s="18">
        <f t="shared" si="29"/>
        <v>4</v>
      </c>
      <c r="V28" s="23" t="s">
        <v>177</v>
      </c>
      <c r="W28" s="23">
        <v>6</v>
      </c>
      <c r="X28" s="23">
        <f t="shared" si="30"/>
        <v>11.09</v>
      </c>
      <c r="Y28" s="23">
        <f t="shared" si="31"/>
        <v>6</v>
      </c>
      <c r="Z28" s="23">
        <f t="shared" si="32"/>
        <v>9.4669999999999987</v>
      </c>
      <c r="AA28" s="23">
        <f t="shared" si="33"/>
        <v>6</v>
      </c>
      <c r="AB28" s="23">
        <f t="shared" si="34"/>
        <v>9.6</v>
      </c>
      <c r="AC28" s="23">
        <f t="shared" si="35"/>
        <v>5</v>
      </c>
      <c r="AD28" s="23">
        <f t="shared" si="36"/>
        <v>11</v>
      </c>
      <c r="AE28" s="23">
        <f t="shared" si="37"/>
        <v>5</v>
      </c>
      <c r="AF28" s="23">
        <f t="shared" si="38"/>
        <v>41.718000000000004</v>
      </c>
      <c r="AG28" s="23">
        <f t="shared" si="39"/>
        <v>6</v>
      </c>
    </row>
    <row r="29" spans="1:33" ht="18.75" customHeight="1" x14ac:dyDescent="0.3">
      <c r="A29" s="15">
        <v>49</v>
      </c>
      <c r="B29" s="32" t="s">
        <v>108</v>
      </c>
      <c r="C29" s="32" t="s">
        <v>20</v>
      </c>
      <c r="D29" s="16">
        <v>2.4</v>
      </c>
      <c r="E29" s="16">
        <v>9.1</v>
      </c>
      <c r="F29" s="17">
        <f t="shared" si="20"/>
        <v>11.5</v>
      </c>
      <c r="G29" s="18">
        <f t="shared" si="21"/>
        <v>3</v>
      </c>
      <c r="H29" s="16">
        <v>2.2999999999999998</v>
      </c>
      <c r="I29" s="16">
        <v>7.4</v>
      </c>
      <c r="J29" s="17">
        <f t="shared" si="22"/>
        <v>9.6999999999999993</v>
      </c>
      <c r="K29" s="18">
        <f t="shared" si="23"/>
        <v>5</v>
      </c>
      <c r="L29" s="16">
        <v>1.6</v>
      </c>
      <c r="M29" s="16">
        <v>5.67</v>
      </c>
      <c r="N29" s="17">
        <f t="shared" si="24"/>
        <v>7.27</v>
      </c>
      <c r="O29" s="18">
        <f t="shared" si="25"/>
        <v>8</v>
      </c>
      <c r="P29" s="16">
        <v>2.6</v>
      </c>
      <c r="Q29" s="16">
        <v>8.3000000000000007</v>
      </c>
      <c r="R29" s="17">
        <f t="shared" si="26"/>
        <v>10.9</v>
      </c>
      <c r="S29" s="18">
        <f t="shared" si="27"/>
        <v>7</v>
      </c>
      <c r="T29" s="17">
        <f t="shared" si="28"/>
        <v>39.370000000000005</v>
      </c>
      <c r="U29" s="18">
        <f t="shared" si="29"/>
        <v>8</v>
      </c>
      <c r="W29" s="23">
        <v>7</v>
      </c>
      <c r="X29" s="23">
        <f t="shared" si="30"/>
        <v>11.05</v>
      </c>
      <c r="Y29" s="23">
        <f t="shared" si="31"/>
        <v>7</v>
      </c>
      <c r="Z29" s="23">
        <f t="shared" si="32"/>
        <v>9.4339999999999993</v>
      </c>
      <c r="AA29" s="23">
        <f t="shared" si="33"/>
        <v>7</v>
      </c>
      <c r="AB29" s="23">
        <f t="shared" si="34"/>
        <v>9.3670000000000009</v>
      </c>
      <c r="AC29" s="23">
        <f t="shared" si="35"/>
        <v>6</v>
      </c>
      <c r="AD29" s="23">
        <f t="shared" si="36"/>
        <v>10.95</v>
      </c>
      <c r="AE29" s="23">
        <f t="shared" si="37"/>
        <v>6</v>
      </c>
      <c r="AF29" s="23">
        <f t="shared" si="38"/>
        <v>40.933999999999997</v>
      </c>
      <c r="AG29" s="23">
        <f t="shared" si="39"/>
        <v>7</v>
      </c>
    </row>
    <row r="30" spans="1:33" ht="18.75" customHeight="1" x14ac:dyDescent="0.3">
      <c r="A30" s="15">
        <v>50</v>
      </c>
      <c r="B30" s="32" t="s">
        <v>109</v>
      </c>
      <c r="C30" s="32" t="s">
        <v>14</v>
      </c>
      <c r="D30" s="16">
        <v>2.4</v>
      </c>
      <c r="E30" s="16">
        <v>8.25</v>
      </c>
      <c r="F30" s="17">
        <f t="shared" si="20"/>
        <v>10.65</v>
      </c>
      <c r="G30" s="18">
        <f t="shared" si="21"/>
        <v>9</v>
      </c>
      <c r="H30" s="16">
        <v>2.4</v>
      </c>
      <c r="I30" s="16">
        <v>7.9340000000000002</v>
      </c>
      <c r="J30" s="17">
        <f t="shared" si="22"/>
        <v>10.334</v>
      </c>
      <c r="K30" s="18">
        <f t="shared" si="23"/>
        <v>4</v>
      </c>
      <c r="L30" s="16">
        <v>2.8</v>
      </c>
      <c r="M30" s="16">
        <v>6.9340000000000002</v>
      </c>
      <c r="N30" s="17">
        <f t="shared" si="24"/>
        <v>9.734</v>
      </c>
      <c r="O30" s="18">
        <f t="shared" si="25"/>
        <v>4</v>
      </c>
      <c r="P30" s="16">
        <v>3</v>
      </c>
      <c r="Q30" s="16">
        <v>8</v>
      </c>
      <c r="R30" s="17">
        <f t="shared" si="26"/>
        <v>11</v>
      </c>
      <c r="S30" s="18">
        <f t="shared" si="27"/>
        <v>5</v>
      </c>
      <c r="T30" s="17">
        <f t="shared" si="28"/>
        <v>41.718000000000004</v>
      </c>
      <c r="U30" s="18">
        <f t="shared" si="29"/>
        <v>6</v>
      </c>
      <c r="W30" s="23">
        <v>8</v>
      </c>
      <c r="X30" s="23">
        <f t="shared" si="30"/>
        <v>11</v>
      </c>
      <c r="Y30" s="23">
        <f t="shared" si="31"/>
        <v>8</v>
      </c>
      <c r="Z30" s="23">
        <f t="shared" si="32"/>
        <v>8.9339999999999993</v>
      </c>
      <c r="AA30" s="23">
        <f t="shared" si="33"/>
        <v>8</v>
      </c>
      <c r="AB30" s="23">
        <f t="shared" si="34"/>
        <v>8.8339999999999996</v>
      </c>
      <c r="AC30" s="23">
        <f t="shared" si="35"/>
        <v>7</v>
      </c>
      <c r="AD30" s="23">
        <f t="shared" si="36"/>
        <v>10.9</v>
      </c>
      <c r="AE30" s="23">
        <f t="shared" si="37"/>
        <v>7</v>
      </c>
      <c r="AF30" s="23">
        <f t="shared" si="38"/>
        <v>39.370000000000005</v>
      </c>
      <c r="AG30" s="23">
        <f t="shared" si="39"/>
        <v>8</v>
      </c>
    </row>
    <row r="31" spans="1:33" x14ac:dyDescent="0.3">
      <c r="A31" s="15">
        <v>52</v>
      </c>
      <c r="B31" s="32" t="s">
        <v>110</v>
      </c>
      <c r="C31" s="32" t="s">
        <v>13</v>
      </c>
      <c r="D31" s="16">
        <v>2.4</v>
      </c>
      <c r="E31" s="16">
        <v>9.6</v>
      </c>
      <c r="F31" s="17">
        <f t="shared" si="20"/>
        <v>12</v>
      </c>
      <c r="G31" s="18">
        <f t="shared" si="21"/>
        <v>1</v>
      </c>
      <c r="H31" s="16">
        <v>2.4</v>
      </c>
      <c r="I31" s="16">
        <v>6.5339999999999998</v>
      </c>
      <c r="J31" s="17">
        <f t="shared" si="22"/>
        <v>8.9339999999999993</v>
      </c>
      <c r="K31" s="18">
        <f t="shared" si="23"/>
        <v>8</v>
      </c>
      <c r="L31" s="16">
        <v>2.8</v>
      </c>
      <c r="M31" s="16">
        <v>8.4</v>
      </c>
      <c r="N31" s="17">
        <f t="shared" si="24"/>
        <v>11.2</v>
      </c>
      <c r="O31" s="18">
        <f t="shared" si="25"/>
        <v>1</v>
      </c>
      <c r="P31" s="16">
        <v>2.9</v>
      </c>
      <c r="Q31" s="16">
        <v>8.9</v>
      </c>
      <c r="R31" s="17">
        <f t="shared" si="26"/>
        <v>11.8</v>
      </c>
      <c r="S31" s="18">
        <f t="shared" si="27"/>
        <v>1</v>
      </c>
      <c r="T31" s="17">
        <f t="shared" si="28"/>
        <v>43.933999999999997</v>
      </c>
      <c r="U31" s="18">
        <f t="shared" si="29"/>
        <v>3</v>
      </c>
      <c r="W31" s="23">
        <v>9</v>
      </c>
      <c r="X31" s="23">
        <f t="shared" si="30"/>
        <v>10.65</v>
      </c>
      <c r="Y31" s="23">
        <f t="shared" si="31"/>
        <v>9</v>
      </c>
      <c r="Z31" s="23">
        <f t="shared" si="32"/>
        <v>8.0670000000000002</v>
      </c>
      <c r="AA31" s="23">
        <f t="shared" si="33"/>
        <v>9</v>
      </c>
      <c r="AB31" s="23">
        <f t="shared" si="34"/>
        <v>7.27</v>
      </c>
      <c r="AC31" s="23">
        <f t="shared" si="35"/>
        <v>8</v>
      </c>
      <c r="AD31" s="23">
        <f t="shared" si="36"/>
        <v>10.7</v>
      </c>
      <c r="AE31" s="23">
        <f t="shared" si="37"/>
        <v>8</v>
      </c>
      <c r="AF31" s="23">
        <f t="shared" si="38"/>
        <v>38.301000000000002</v>
      </c>
      <c r="AG31" s="23">
        <f t="shared" si="39"/>
        <v>9</v>
      </c>
    </row>
    <row r="32" spans="1:33" x14ac:dyDescent="0.3">
      <c r="A32" s="15">
        <v>53</v>
      </c>
      <c r="B32" s="32" t="s">
        <v>111</v>
      </c>
      <c r="C32" s="32" t="s">
        <v>13</v>
      </c>
      <c r="D32" s="16">
        <v>2.4</v>
      </c>
      <c r="E32" s="16">
        <v>9.0500000000000007</v>
      </c>
      <c r="F32" s="17">
        <f t="shared" si="20"/>
        <v>11.450000000000001</v>
      </c>
      <c r="G32" s="18">
        <f t="shared" si="21"/>
        <v>4</v>
      </c>
      <c r="H32" s="16">
        <v>2.4</v>
      </c>
      <c r="I32" s="16">
        <v>7.0339999999999998</v>
      </c>
      <c r="J32" s="17">
        <f t="shared" si="22"/>
        <v>9.4339999999999993</v>
      </c>
      <c r="K32" s="18">
        <f t="shared" si="23"/>
        <v>7</v>
      </c>
      <c r="L32" s="16">
        <v>2.7</v>
      </c>
      <c r="M32" s="16">
        <v>6.9</v>
      </c>
      <c r="N32" s="17">
        <f t="shared" si="24"/>
        <v>9.6000000000000014</v>
      </c>
      <c r="O32" s="18">
        <f t="shared" si="25"/>
        <v>5</v>
      </c>
      <c r="P32" s="16">
        <v>2.9</v>
      </c>
      <c r="Q32" s="16">
        <v>8.35</v>
      </c>
      <c r="R32" s="17">
        <f t="shared" si="26"/>
        <v>11.25</v>
      </c>
      <c r="S32" s="18">
        <f t="shared" si="27"/>
        <v>3</v>
      </c>
      <c r="T32" s="17">
        <f t="shared" si="28"/>
        <v>41.734000000000002</v>
      </c>
      <c r="U32" s="18">
        <f t="shared" si="29"/>
        <v>5</v>
      </c>
      <c r="W32" s="23">
        <v>10</v>
      </c>
      <c r="X32" s="23">
        <f t="shared" si="30"/>
        <v>10.450000000000001</v>
      </c>
      <c r="Y32" s="23">
        <f t="shared" si="31"/>
        <v>10</v>
      </c>
      <c r="Z32" s="23">
        <f t="shared" si="32"/>
        <v>8</v>
      </c>
      <c r="AA32" s="23">
        <f t="shared" si="33"/>
        <v>10</v>
      </c>
      <c r="AB32" s="23">
        <f t="shared" si="34"/>
        <v>7.234</v>
      </c>
      <c r="AC32" s="23">
        <f t="shared" si="35"/>
        <v>9</v>
      </c>
      <c r="AD32" s="23">
        <f t="shared" si="36"/>
        <v>10.199999999999999</v>
      </c>
      <c r="AE32" s="23">
        <f t="shared" si="37"/>
        <v>9</v>
      </c>
      <c r="AF32" s="23">
        <f t="shared" si="38"/>
        <v>36.433999999999997</v>
      </c>
      <c r="AG32" s="23">
        <f t="shared" si="39"/>
        <v>10</v>
      </c>
    </row>
    <row r="34" spans="1:33" ht="26.25" x14ac:dyDescent="0.4">
      <c r="A34" s="31" t="s">
        <v>84</v>
      </c>
      <c r="C34" s="26"/>
      <c r="D34" s="27"/>
      <c r="G34" s="25"/>
      <c r="W34" s="23" t="s">
        <v>17</v>
      </c>
    </row>
    <row r="36" spans="1:33" s="24" customFormat="1" x14ac:dyDescent="0.3">
      <c r="A36" s="6" t="s">
        <v>9</v>
      </c>
      <c r="B36" s="6" t="s">
        <v>8</v>
      </c>
      <c r="C36" s="6" t="s">
        <v>11</v>
      </c>
      <c r="D36" s="35" t="s">
        <v>0</v>
      </c>
      <c r="E36" s="36"/>
      <c r="F36" s="36"/>
      <c r="G36" s="37"/>
      <c r="H36" s="35" t="s">
        <v>1</v>
      </c>
      <c r="I36" s="36"/>
      <c r="J36" s="36"/>
      <c r="K36" s="37"/>
      <c r="L36" s="35" t="s">
        <v>2</v>
      </c>
      <c r="M36" s="36"/>
      <c r="N36" s="36"/>
      <c r="O36" s="37"/>
      <c r="P36" s="35" t="s">
        <v>3</v>
      </c>
      <c r="Q36" s="36"/>
      <c r="R36" s="36"/>
      <c r="S36" s="37"/>
      <c r="T36" s="38" t="s">
        <v>4</v>
      </c>
      <c r="U36" s="39"/>
      <c r="W36" s="28"/>
      <c r="X36" s="28" t="s">
        <v>3</v>
      </c>
      <c r="Y36" s="28"/>
      <c r="Z36" s="24" t="s">
        <v>0</v>
      </c>
      <c r="AB36" s="28" t="s">
        <v>2</v>
      </c>
      <c r="AC36" s="28"/>
      <c r="AD36" s="24" t="s">
        <v>1</v>
      </c>
      <c r="AF36" s="24" t="s">
        <v>4</v>
      </c>
    </row>
    <row r="37" spans="1:33" s="30" customFormat="1" x14ac:dyDescent="0.3">
      <c r="A37" s="29" t="s">
        <v>7</v>
      </c>
      <c r="B37" s="10"/>
      <c r="C37" s="10"/>
      <c r="D37" s="11" t="s">
        <v>10</v>
      </c>
      <c r="E37" s="11" t="s">
        <v>15</v>
      </c>
      <c r="F37" s="12" t="s">
        <v>5</v>
      </c>
      <c r="G37" s="10" t="s">
        <v>6</v>
      </c>
      <c r="H37" s="11" t="s">
        <v>10</v>
      </c>
      <c r="I37" s="11" t="s">
        <v>15</v>
      </c>
      <c r="J37" s="12" t="s">
        <v>5</v>
      </c>
      <c r="K37" s="10" t="s">
        <v>6</v>
      </c>
      <c r="L37" s="11" t="s">
        <v>10</v>
      </c>
      <c r="M37" s="11" t="s">
        <v>15</v>
      </c>
      <c r="N37" s="12" t="s">
        <v>5</v>
      </c>
      <c r="O37" s="10" t="s">
        <v>6</v>
      </c>
      <c r="P37" s="11" t="s">
        <v>10</v>
      </c>
      <c r="Q37" s="11" t="s">
        <v>15</v>
      </c>
      <c r="R37" s="12" t="s">
        <v>5</v>
      </c>
      <c r="S37" s="10" t="s">
        <v>6</v>
      </c>
      <c r="T37" s="12" t="s">
        <v>5</v>
      </c>
      <c r="U37" s="10" t="s">
        <v>6</v>
      </c>
    </row>
    <row r="38" spans="1:33" x14ac:dyDescent="0.3">
      <c r="A38" s="33">
        <v>1</v>
      </c>
      <c r="B38" s="32" t="s">
        <v>77</v>
      </c>
      <c r="C38" s="32" t="s">
        <v>30</v>
      </c>
      <c r="D38" s="16">
        <v>1</v>
      </c>
      <c r="E38" s="16">
        <v>8.5</v>
      </c>
      <c r="F38" s="17">
        <f>D38+E38</f>
        <v>9.5</v>
      </c>
      <c r="G38" s="18">
        <f t="shared" ref="G38:G50" si="40">VLOOKUP(F38,X$38:Y$50,2,FALSE)</f>
        <v>5</v>
      </c>
      <c r="H38" s="16">
        <v>2.4</v>
      </c>
      <c r="I38" s="16">
        <v>6.9340000000000002</v>
      </c>
      <c r="J38" s="17">
        <f>H38+I38</f>
        <v>9.3339999999999996</v>
      </c>
      <c r="K38" s="18">
        <f t="shared" ref="K38:K50" si="41">VLOOKUP(J38,Z$38:AA$50,2,FALSE)</f>
        <v>3</v>
      </c>
      <c r="L38" s="16">
        <v>3</v>
      </c>
      <c r="M38" s="16">
        <v>6.867</v>
      </c>
      <c r="N38" s="17">
        <f>L38+M38</f>
        <v>9.8670000000000009</v>
      </c>
      <c r="O38" s="18">
        <f t="shared" ref="O38:O50" si="42">VLOOKUP(N38,AB$38:AC$50,2,FALSE)</f>
        <v>6</v>
      </c>
      <c r="P38" s="16">
        <v>2.2000000000000002</v>
      </c>
      <c r="Q38" s="16">
        <v>7.9</v>
      </c>
      <c r="R38" s="17">
        <f>P38+Q38</f>
        <v>10.100000000000001</v>
      </c>
      <c r="S38" s="18">
        <f t="shared" ref="S38:S50" si="43">VLOOKUP(R38,AD$38:AE$50,2,FALSE)</f>
        <v>12</v>
      </c>
      <c r="T38" s="17">
        <f>R38+N38+J38+F38</f>
        <v>38.801000000000002</v>
      </c>
      <c r="U38" s="18">
        <f t="shared" ref="U38:U50" si="44">VLOOKUP(T38,AF$38:AG$50,2,FALSE)</f>
        <v>6</v>
      </c>
      <c r="W38" s="23">
        <v>1</v>
      </c>
      <c r="X38" s="23">
        <f>LARGE(F$38:F$50,$W38)</f>
        <v>10</v>
      </c>
      <c r="Y38" s="23">
        <f>IF(X38=X37,Y37,Y37+1)</f>
        <v>1</v>
      </c>
      <c r="Z38" s="23">
        <f>LARGE(J$38:J$50,$W38)</f>
        <v>10.199999999999999</v>
      </c>
      <c r="AA38" s="23">
        <f>IF(Z38=Z37,AA37,AA37+1)</f>
        <v>1</v>
      </c>
      <c r="AB38" s="23">
        <f>LARGE(N$38:N$50,$W38)</f>
        <v>11.234</v>
      </c>
      <c r="AC38" s="23">
        <f>IF(AB38=AB37,AC37,AC37+1)</f>
        <v>1</v>
      </c>
      <c r="AD38" s="23">
        <f>LARGE(R$38:R$50,$W38)</f>
        <v>11.167</v>
      </c>
      <c r="AE38" s="23">
        <f>IF(AD38=AD37,AE37,AE37+1)</f>
        <v>1</v>
      </c>
      <c r="AF38" s="23">
        <f>LARGE(T$38:T$50,$W38)</f>
        <v>40.716999999999999</v>
      </c>
      <c r="AG38" s="23">
        <f>IF(AF38=AF37,AG37,AG37+1)</f>
        <v>1</v>
      </c>
    </row>
    <row r="39" spans="1:33" x14ac:dyDescent="0.3">
      <c r="A39" s="33">
        <v>2</v>
      </c>
      <c r="B39" s="32" t="s">
        <v>78</v>
      </c>
      <c r="C39" s="32" t="s">
        <v>30</v>
      </c>
      <c r="D39" s="16">
        <v>1</v>
      </c>
      <c r="E39" s="16">
        <v>7.6</v>
      </c>
      <c r="F39" s="17">
        <f t="shared" ref="F39:F50" si="45">D39+E39</f>
        <v>8.6</v>
      </c>
      <c r="G39" s="18">
        <f t="shared" si="40"/>
        <v>8</v>
      </c>
      <c r="H39" s="16">
        <v>2.2999999999999998</v>
      </c>
      <c r="I39" s="16">
        <v>5.5670000000000002</v>
      </c>
      <c r="J39" s="17">
        <f t="shared" ref="J39:J50" si="46">H39+I39</f>
        <v>7.867</v>
      </c>
      <c r="K39" s="18">
        <f t="shared" si="41"/>
        <v>9</v>
      </c>
      <c r="L39" s="16">
        <v>2.9</v>
      </c>
      <c r="M39" s="16">
        <v>7.0670000000000002</v>
      </c>
      <c r="N39" s="17">
        <f t="shared" ref="N39:N50" si="47">L39+M39</f>
        <v>9.9670000000000005</v>
      </c>
      <c r="O39" s="18">
        <f t="shared" si="42"/>
        <v>5</v>
      </c>
      <c r="P39" s="16">
        <v>2.9</v>
      </c>
      <c r="Q39" s="16">
        <v>8.1340000000000003</v>
      </c>
      <c r="R39" s="17">
        <f t="shared" ref="R39:R50" si="48">P39+Q39</f>
        <v>11.034000000000001</v>
      </c>
      <c r="S39" s="18">
        <f t="shared" si="43"/>
        <v>3</v>
      </c>
      <c r="T39" s="17">
        <f t="shared" ref="T39:T50" si="49">R39+N39+J39+F39</f>
        <v>37.468000000000004</v>
      </c>
      <c r="U39" s="18">
        <f t="shared" si="44"/>
        <v>10</v>
      </c>
      <c r="W39" s="23">
        <v>2</v>
      </c>
      <c r="X39" s="23">
        <f t="shared" ref="X39:X50" si="50">LARGE(F$38:F$50,$W39)</f>
        <v>9.8000000000000007</v>
      </c>
      <c r="Y39" s="23">
        <f t="shared" ref="Y39:Y50" si="51">IF(X39=X38,Y38,Y38+1)</f>
        <v>2</v>
      </c>
      <c r="Z39" s="23">
        <f t="shared" ref="Z39:Z50" si="52">LARGE(J$38:J$50,$W39)</f>
        <v>9.57</v>
      </c>
      <c r="AA39" s="23">
        <f t="shared" ref="AA39:AA50" si="53">IF(Z39=Z38,AA38,AA38+1)</f>
        <v>2</v>
      </c>
      <c r="AB39" s="23">
        <f t="shared" ref="AB39:AB50" si="54">LARGE(N$38:N$50,$W39)</f>
        <v>11.067</v>
      </c>
      <c r="AC39" s="23">
        <f t="shared" ref="AC39:AC50" si="55">IF(AB39=AB38,AC38,AC38+1)</f>
        <v>2</v>
      </c>
      <c r="AD39" s="23">
        <f t="shared" ref="AD39:AD50" si="56">LARGE(R$38:R$50,$W39)</f>
        <v>11.067</v>
      </c>
      <c r="AE39" s="23">
        <f t="shared" ref="AE39:AE50" si="57">IF(AD39=AD38,AE38,AE38+1)</f>
        <v>2</v>
      </c>
      <c r="AF39" s="23">
        <f t="shared" ref="AF39:AF50" si="58">LARGE(T$38:T$50,$W39)</f>
        <v>40.484000000000002</v>
      </c>
      <c r="AG39" s="23">
        <f t="shared" ref="AG39:AG50" si="59">IF(AF39=AF38,AG38,AG38+1)</f>
        <v>2</v>
      </c>
    </row>
    <row r="40" spans="1:33" x14ac:dyDescent="0.3">
      <c r="A40" s="33">
        <v>3</v>
      </c>
      <c r="B40" s="32" t="s">
        <v>79</v>
      </c>
      <c r="C40" s="32" t="s">
        <v>30</v>
      </c>
      <c r="D40" s="16">
        <v>1</v>
      </c>
      <c r="E40" s="16">
        <v>8.6</v>
      </c>
      <c r="F40" s="17">
        <f t="shared" si="45"/>
        <v>9.6</v>
      </c>
      <c r="G40" s="18">
        <f t="shared" si="40"/>
        <v>4</v>
      </c>
      <c r="H40" s="16">
        <v>2.2000000000000002</v>
      </c>
      <c r="I40" s="16">
        <v>5.367</v>
      </c>
      <c r="J40" s="17">
        <f t="shared" si="46"/>
        <v>7.5670000000000002</v>
      </c>
      <c r="K40" s="18">
        <f t="shared" si="41"/>
        <v>11</v>
      </c>
      <c r="L40" s="16">
        <v>2.9</v>
      </c>
      <c r="M40" s="16">
        <v>7.5339999999999998</v>
      </c>
      <c r="N40" s="17">
        <f t="shared" si="47"/>
        <v>10.433999999999999</v>
      </c>
      <c r="O40" s="18">
        <f t="shared" si="42"/>
        <v>4</v>
      </c>
      <c r="P40" s="16">
        <v>2.9</v>
      </c>
      <c r="Q40" s="16">
        <v>7.6669999999999998</v>
      </c>
      <c r="R40" s="17">
        <f t="shared" si="48"/>
        <v>10.567</v>
      </c>
      <c r="S40" s="18">
        <f t="shared" si="43"/>
        <v>10</v>
      </c>
      <c r="T40" s="17">
        <f t="shared" si="49"/>
        <v>38.167999999999999</v>
      </c>
      <c r="U40" s="18">
        <f t="shared" si="44"/>
        <v>7</v>
      </c>
      <c r="W40" s="23">
        <v>3</v>
      </c>
      <c r="X40" s="23">
        <f t="shared" si="50"/>
        <v>9.65</v>
      </c>
      <c r="Y40" s="23">
        <f t="shared" si="51"/>
        <v>3</v>
      </c>
      <c r="Z40" s="23">
        <f t="shared" si="52"/>
        <v>9.3339999999999996</v>
      </c>
      <c r="AA40" s="23">
        <f t="shared" si="53"/>
        <v>3</v>
      </c>
      <c r="AB40" s="23">
        <f t="shared" si="54"/>
        <v>10.534000000000001</v>
      </c>
      <c r="AC40" s="23">
        <f t="shared" si="55"/>
        <v>3</v>
      </c>
      <c r="AD40" s="23">
        <f t="shared" si="56"/>
        <v>11.034000000000001</v>
      </c>
      <c r="AE40" s="23">
        <f t="shared" si="57"/>
        <v>3</v>
      </c>
      <c r="AF40" s="23">
        <f t="shared" si="58"/>
        <v>39.670999999999999</v>
      </c>
      <c r="AG40" s="23">
        <f t="shared" si="59"/>
        <v>3</v>
      </c>
    </row>
    <row r="41" spans="1:33" x14ac:dyDescent="0.3">
      <c r="A41" s="33">
        <v>4</v>
      </c>
      <c r="B41" s="32" t="s">
        <v>80</v>
      </c>
      <c r="C41" s="32" t="s">
        <v>30</v>
      </c>
      <c r="D41" s="16">
        <v>1</v>
      </c>
      <c r="E41" s="16">
        <v>8.35</v>
      </c>
      <c r="F41" s="17">
        <f t="shared" si="45"/>
        <v>9.35</v>
      </c>
      <c r="G41" s="18">
        <f t="shared" si="40"/>
        <v>6</v>
      </c>
      <c r="H41" s="16">
        <v>2.4</v>
      </c>
      <c r="I41" s="16">
        <v>6.7329999999999997</v>
      </c>
      <c r="J41" s="17">
        <f t="shared" si="46"/>
        <v>9.1329999999999991</v>
      </c>
      <c r="K41" s="18">
        <f t="shared" si="41"/>
        <v>5</v>
      </c>
      <c r="L41" s="16">
        <v>3.1</v>
      </c>
      <c r="M41" s="16">
        <v>7.9669999999999996</v>
      </c>
      <c r="N41" s="17">
        <f t="shared" si="47"/>
        <v>11.067</v>
      </c>
      <c r="O41" s="18">
        <f t="shared" si="42"/>
        <v>2</v>
      </c>
      <c r="P41" s="16">
        <v>3</v>
      </c>
      <c r="Q41" s="16">
        <v>8.1669999999999998</v>
      </c>
      <c r="R41" s="17">
        <f t="shared" si="48"/>
        <v>11.167</v>
      </c>
      <c r="S41" s="18">
        <f t="shared" si="43"/>
        <v>1</v>
      </c>
      <c r="T41" s="17">
        <f t="shared" si="49"/>
        <v>40.716999999999999</v>
      </c>
      <c r="U41" s="18">
        <f t="shared" si="44"/>
        <v>1</v>
      </c>
      <c r="W41" s="23">
        <v>4</v>
      </c>
      <c r="X41" s="23">
        <f t="shared" si="50"/>
        <v>9.65</v>
      </c>
      <c r="Y41" s="23">
        <f t="shared" si="51"/>
        <v>3</v>
      </c>
      <c r="Z41" s="23">
        <f t="shared" si="52"/>
        <v>9.3339999999999996</v>
      </c>
      <c r="AA41" s="23">
        <f t="shared" si="53"/>
        <v>3</v>
      </c>
      <c r="AB41" s="23">
        <f t="shared" si="54"/>
        <v>10.433999999999999</v>
      </c>
      <c r="AC41" s="23">
        <f t="shared" si="55"/>
        <v>4</v>
      </c>
      <c r="AD41" s="23">
        <f t="shared" si="56"/>
        <v>11</v>
      </c>
      <c r="AE41" s="23">
        <f t="shared" si="57"/>
        <v>4</v>
      </c>
      <c r="AF41" s="23">
        <f t="shared" si="58"/>
        <v>39.408000000000001</v>
      </c>
      <c r="AG41" s="23">
        <f t="shared" si="59"/>
        <v>4</v>
      </c>
    </row>
    <row r="42" spans="1:33" x14ac:dyDescent="0.3">
      <c r="A42" s="33">
        <v>5</v>
      </c>
      <c r="B42" s="32" t="s">
        <v>81</v>
      </c>
      <c r="C42" s="32" t="s">
        <v>30</v>
      </c>
      <c r="D42" s="16">
        <v>1</v>
      </c>
      <c r="E42" s="16">
        <v>7.65</v>
      </c>
      <c r="F42" s="17">
        <f t="shared" si="45"/>
        <v>8.65</v>
      </c>
      <c r="G42" s="18">
        <f t="shared" si="40"/>
        <v>7</v>
      </c>
      <c r="H42" s="16">
        <v>2.2999999999999998</v>
      </c>
      <c r="I42" s="16">
        <v>5.9669999999999996</v>
      </c>
      <c r="J42" s="17">
        <f t="shared" si="46"/>
        <v>8.2669999999999995</v>
      </c>
      <c r="K42" s="18">
        <f t="shared" si="41"/>
        <v>8</v>
      </c>
      <c r="L42" s="16">
        <v>3</v>
      </c>
      <c r="M42" s="16">
        <v>8.234</v>
      </c>
      <c r="N42" s="17">
        <f t="shared" si="47"/>
        <v>11.234</v>
      </c>
      <c r="O42" s="18">
        <f t="shared" si="42"/>
        <v>1</v>
      </c>
      <c r="P42" s="16">
        <v>2.8</v>
      </c>
      <c r="Q42" s="16">
        <v>8.0340000000000007</v>
      </c>
      <c r="R42" s="17">
        <f t="shared" si="48"/>
        <v>10.834</v>
      </c>
      <c r="S42" s="18">
        <f t="shared" si="43"/>
        <v>5</v>
      </c>
      <c r="T42" s="17">
        <f t="shared" si="49"/>
        <v>38.984999999999999</v>
      </c>
      <c r="U42" s="18">
        <f t="shared" si="44"/>
        <v>5</v>
      </c>
      <c r="W42" s="23">
        <v>5</v>
      </c>
      <c r="X42" s="23">
        <f t="shared" si="50"/>
        <v>9.6</v>
      </c>
      <c r="Y42" s="23">
        <f t="shared" si="51"/>
        <v>4</v>
      </c>
      <c r="Z42" s="23">
        <f t="shared" si="52"/>
        <v>9.1340000000000003</v>
      </c>
      <c r="AA42" s="23">
        <f t="shared" si="53"/>
        <v>4</v>
      </c>
      <c r="AB42" s="23">
        <f t="shared" si="54"/>
        <v>9.9670000000000005</v>
      </c>
      <c r="AC42" s="23">
        <f t="shared" si="55"/>
        <v>5</v>
      </c>
      <c r="AD42" s="23">
        <f t="shared" si="56"/>
        <v>10.834</v>
      </c>
      <c r="AE42" s="23">
        <f t="shared" si="57"/>
        <v>5</v>
      </c>
      <c r="AF42" s="23">
        <f t="shared" si="58"/>
        <v>38.984999999999999</v>
      </c>
      <c r="AG42" s="23">
        <f t="shared" si="59"/>
        <v>5</v>
      </c>
    </row>
    <row r="43" spans="1:33" x14ac:dyDescent="0.3">
      <c r="A43" s="34">
        <v>6</v>
      </c>
      <c r="B43" s="32" t="s">
        <v>82</v>
      </c>
      <c r="C43" s="32" t="s">
        <v>13</v>
      </c>
      <c r="D43" s="16">
        <v>1</v>
      </c>
      <c r="E43" s="16">
        <v>7.35</v>
      </c>
      <c r="F43" s="17">
        <f t="shared" si="45"/>
        <v>8.35</v>
      </c>
      <c r="G43" s="18">
        <f t="shared" si="40"/>
        <v>9</v>
      </c>
      <c r="H43" s="16">
        <v>2.2000000000000002</v>
      </c>
      <c r="I43" s="16">
        <v>6.7</v>
      </c>
      <c r="J43" s="17">
        <f t="shared" si="46"/>
        <v>8.9</v>
      </c>
      <c r="K43" s="18">
        <f t="shared" si="41"/>
        <v>6</v>
      </c>
      <c r="L43" s="16">
        <v>3.1</v>
      </c>
      <c r="M43" s="16">
        <v>6.367</v>
      </c>
      <c r="N43" s="17">
        <f t="shared" si="47"/>
        <v>9.4670000000000005</v>
      </c>
      <c r="O43" s="18">
        <f t="shared" si="42"/>
        <v>8</v>
      </c>
      <c r="P43" s="16">
        <v>2.9</v>
      </c>
      <c r="Q43" s="16">
        <v>7.867</v>
      </c>
      <c r="R43" s="17">
        <f t="shared" si="48"/>
        <v>10.766999999999999</v>
      </c>
      <c r="S43" s="18">
        <f t="shared" si="43"/>
        <v>7</v>
      </c>
      <c r="T43" s="17">
        <f t="shared" si="49"/>
        <v>37.484000000000002</v>
      </c>
      <c r="U43" s="18">
        <f t="shared" si="44"/>
        <v>9</v>
      </c>
      <c r="W43" s="23">
        <v>6</v>
      </c>
      <c r="X43" s="23">
        <f t="shared" si="50"/>
        <v>9.5</v>
      </c>
      <c r="Y43" s="23">
        <f t="shared" si="51"/>
        <v>5</v>
      </c>
      <c r="Z43" s="23">
        <f t="shared" si="52"/>
        <v>9.1329999999999991</v>
      </c>
      <c r="AA43" s="23">
        <f t="shared" si="53"/>
        <v>5</v>
      </c>
      <c r="AB43" s="23">
        <f t="shared" si="54"/>
        <v>9.8670000000000009</v>
      </c>
      <c r="AC43" s="23">
        <f t="shared" si="55"/>
        <v>6</v>
      </c>
      <c r="AD43" s="23">
        <f t="shared" si="56"/>
        <v>10.8</v>
      </c>
      <c r="AE43" s="23">
        <f t="shared" si="57"/>
        <v>6</v>
      </c>
      <c r="AF43" s="23">
        <f t="shared" si="58"/>
        <v>38.801000000000002</v>
      </c>
      <c r="AG43" s="23">
        <f t="shared" si="59"/>
        <v>6</v>
      </c>
    </row>
    <row r="44" spans="1:33" x14ac:dyDescent="0.3">
      <c r="A44" s="34">
        <v>8</v>
      </c>
      <c r="B44" s="32" t="s">
        <v>83</v>
      </c>
      <c r="C44" s="32" t="s">
        <v>13</v>
      </c>
      <c r="D44" s="16">
        <v>1</v>
      </c>
      <c r="E44" s="16">
        <v>7.15</v>
      </c>
      <c r="F44" s="17">
        <f t="shared" si="45"/>
        <v>8.15</v>
      </c>
      <c r="G44" s="18">
        <f t="shared" si="40"/>
        <v>10</v>
      </c>
      <c r="H44" s="16">
        <v>2.1</v>
      </c>
      <c r="I44" s="16">
        <v>7.0339999999999998</v>
      </c>
      <c r="J44" s="17">
        <f t="shared" si="46"/>
        <v>9.1340000000000003</v>
      </c>
      <c r="K44" s="18">
        <f t="shared" si="41"/>
        <v>4</v>
      </c>
      <c r="L44" s="16">
        <v>2.2999999999999998</v>
      </c>
      <c r="M44" s="16">
        <v>5.367</v>
      </c>
      <c r="N44" s="17">
        <f t="shared" si="47"/>
        <v>7.6669999999999998</v>
      </c>
      <c r="O44" s="18">
        <f t="shared" si="42"/>
        <v>12</v>
      </c>
      <c r="P44" s="16">
        <v>2.9</v>
      </c>
      <c r="Q44" s="16">
        <v>7.734</v>
      </c>
      <c r="R44" s="17">
        <f t="shared" si="48"/>
        <v>10.634</v>
      </c>
      <c r="S44" s="18">
        <f t="shared" si="43"/>
        <v>8</v>
      </c>
      <c r="T44" s="17">
        <f t="shared" si="49"/>
        <v>35.585000000000001</v>
      </c>
      <c r="U44" s="18">
        <f t="shared" si="44"/>
        <v>11</v>
      </c>
      <c r="W44" s="23">
        <v>7</v>
      </c>
      <c r="X44" s="23">
        <f t="shared" si="50"/>
        <v>9.5</v>
      </c>
      <c r="Y44" s="23">
        <f t="shared" si="51"/>
        <v>5</v>
      </c>
      <c r="Z44" s="23">
        <f t="shared" si="52"/>
        <v>8.9</v>
      </c>
      <c r="AA44" s="23">
        <f t="shared" si="53"/>
        <v>6</v>
      </c>
      <c r="AB44" s="23">
        <f t="shared" si="54"/>
        <v>9.8339999999999996</v>
      </c>
      <c r="AC44" s="23">
        <f t="shared" si="55"/>
        <v>7</v>
      </c>
      <c r="AD44" s="23">
        <f t="shared" si="56"/>
        <v>10.766999999999999</v>
      </c>
      <c r="AE44" s="23">
        <f t="shared" si="57"/>
        <v>7</v>
      </c>
      <c r="AF44" s="23">
        <f t="shared" si="58"/>
        <v>38.167999999999999</v>
      </c>
      <c r="AG44" s="23">
        <f t="shared" si="59"/>
        <v>7</v>
      </c>
    </row>
    <row r="45" spans="1:33" x14ac:dyDescent="0.3">
      <c r="A45" s="33">
        <v>9</v>
      </c>
      <c r="B45" s="32" t="s">
        <v>85</v>
      </c>
      <c r="C45" s="32" t="s">
        <v>12</v>
      </c>
      <c r="D45" s="16">
        <v>1</v>
      </c>
      <c r="E45" s="16">
        <v>9</v>
      </c>
      <c r="F45" s="17">
        <f t="shared" si="45"/>
        <v>10</v>
      </c>
      <c r="G45" s="18">
        <f t="shared" si="40"/>
        <v>1</v>
      </c>
      <c r="H45" s="16">
        <v>2.1</v>
      </c>
      <c r="I45" s="16">
        <v>7.47</v>
      </c>
      <c r="J45" s="17">
        <f t="shared" si="46"/>
        <v>9.57</v>
      </c>
      <c r="K45" s="18">
        <f t="shared" si="41"/>
        <v>2</v>
      </c>
      <c r="L45" s="16">
        <v>3.1</v>
      </c>
      <c r="M45" s="16">
        <v>5.9340000000000002</v>
      </c>
      <c r="N45" s="17">
        <f t="shared" si="47"/>
        <v>9.0340000000000007</v>
      </c>
      <c r="O45" s="18">
        <f t="shared" si="42"/>
        <v>9</v>
      </c>
      <c r="P45" s="16">
        <v>3</v>
      </c>
      <c r="Q45" s="16">
        <v>8.0670000000000002</v>
      </c>
      <c r="R45" s="17">
        <f t="shared" si="48"/>
        <v>11.067</v>
      </c>
      <c r="S45" s="18">
        <f t="shared" si="43"/>
        <v>2</v>
      </c>
      <c r="T45" s="17">
        <f t="shared" si="49"/>
        <v>39.670999999999999</v>
      </c>
      <c r="U45" s="18">
        <f t="shared" si="44"/>
        <v>3</v>
      </c>
      <c r="W45" s="23">
        <v>8</v>
      </c>
      <c r="X45" s="23">
        <f t="shared" si="50"/>
        <v>9.5</v>
      </c>
      <c r="Y45" s="23">
        <f t="shared" si="51"/>
        <v>5</v>
      </c>
      <c r="Z45" s="23">
        <f t="shared" si="52"/>
        <v>8.6340000000000003</v>
      </c>
      <c r="AA45" s="23">
        <f t="shared" si="53"/>
        <v>7</v>
      </c>
      <c r="AB45" s="23">
        <f t="shared" si="54"/>
        <v>9.8339999999999996</v>
      </c>
      <c r="AC45" s="23">
        <f t="shared" si="55"/>
        <v>7</v>
      </c>
      <c r="AD45" s="23">
        <f t="shared" si="56"/>
        <v>10.634</v>
      </c>
      <c r="AE45" s="23">
        <f t="shared" si="57"/>
        <v>8</v>
      </c>
      <c r="AF45" s="23">
        <f t="shared" si="58"/>
        <v>37.866999999999997</v>
      </c>
      <c r="AG45" s="23">
        <f t="shared" si="59"/>
        <v>8</v>
      </c>
    </row>
    <row r="46" spans="1:33" x14ac:dyDescent="0.3">
      <c r="A46" s="33">
        <v>10</v>
      </c>
      <c r="B46" s="32" t="s">
        <v>86</v>
      </c>
      <c r="C46" s="32" t="s">
        <v>12</v>
      </c>
      <c r="D46" s="16">
        <v>1</v>
      </c>
      <c r="E46" s="16">
        <v>8.65</v>
      </c>
      <c r="F46" s="17">
        <f t="shared" si="45"/>
        <v>9.65</v>
      </c>
      <c r="G46" s="18">
        <f t="shared" si="40"/>
        <v>3</v>
      </c>
      <c r="H46" s="16">
        <v>2.2000000000000002</v>
      </c>
      <c r="I46" s="16">
        <v>6.4340000000000002</v>
      </c>
      <c r="J46" s="17">
        <f t="shared" si="46"/>
        <v>8.6340000000000003</v>
      </c>
      <c r="K46" s="18">
        <f t="shared" si="41"/>
        <v>7</v>
      </c>
      <c r="L46" s="16">
        <v>3.2</v>
      </c>
      <c r="M46" s="16">
        <v>5.4</v>
      </c>
      <c r="N46" s="17">
        <f t="shared" si="47"/>
        <v>8.6000000000000014</v>
      </c>
      <c r="O46" s="18">
        <f t="shared" si="42"/>
        <v>10</v>
      </c>
      <c r="P46" s="16">
        <v>3</v>
      </c>
      <c r="Q46" s="16">
        <v>7.6</v>
      </c>
      <c r="R46" s="17">
        <f t="shared" si="48"/>
        <v>10.6</v>
      </c>
      <c r="S46" s="18">
        <f t="shared" si="43"/>
        <v>9</v>
      </c>
      <c r="T46" s="17">
        <f t="shared" si="49"/>
        <v>37.484000000000002</v>
      </c>
      <c r="U46" s="18">
        <f t="shared" si="44"/>
        <v>9</v>
      </c>
      <c r="W46" s="23">
        <v>9</v>
      </c>
      <c r="X46" s="23">
        <f t="shared" si="50"/>
        <v>9.35</v>
      </c>
      <c r="Y46" s="23">
        <f t="shared" si="51"/>
        <v>6</v>
      </c>
      <c r="Z46" s="23">
        <f t="shared" si="52"/>
        <v>8.2669999999999995</v>
      </c>
      <c r="AA46" s="23">
        <f t="shared" si="53"/>
        <v>8</v>
      </c>
      <c r="AB46" s="23">
        <f t="shared" si="54"/>
        <v>9.4670000000000005</v>
      </c>
      <c r="AC46" s="23">
        <f t="shared" si="55"/>
        <v>8</v>
      </c>
      <c r="AD46" s="23">
        <f t="shared" si="56"/>
        <v>10.6</v>
      </c>
      <c r="AE46" s="23">
        <f t="shared" si="57"/>
        <v>9</v>
      </c>
      <c r="AF46" s="23">
        <f t="shared" si="58"/>
        <v>37.484000000000002</v>
      </c>
      <c r="AG46" s="23">
        <f t="shared" si="59"/>
        <v>9</v>
      </c>
    </row>
    <row r="47" spans="1:33" x14ac:dyDescent="0.3">
      <c r="A47" s="33">
        <v>11</v>
      </c>
      <c r="B47" s="32" t="s">
        <v>87</v>
      </c>
      <c r="C47" s="32" t="s">
        <v>12</v>
      </c>
      <c r="D47" s="16">
        <v>1</v>
      </c>
      <c r="E47" s="16">
        <v>8.5</v>
      </c>
      <c r="F47" s="17">
        <f t="shared" si="45"/>
        <v>9.5</v>
      </c>
      <c r="G47" s="18">
        <f t="shared" si="40"/>
        <v>5</v>
      </c>
      <c r="H47" s="16">
        <v>2.1</v>
      </c>
      <c r="I47" s="16">
        <v>5.5339999999999998</v>
      </c>
      <c r="J47" s="17">
        <f t="shared" si="46"/>
        <v>7.6340000000000003</v>
      </c>
      <c r="K47" s="18">
        <f t="shared" si="41"/>
        <v>10</v>
      </c>
      <c r="L47" s="16">
        <v>3</v>
      </c>
      <c r="M47" s="16">
        <v>5.367</v>
      </c>
      <c r="N47" s="17">
        <f t="shared" si="47"/>
        <v>8.3670000000000009</v>
      </c>
      <c r="O47" s="18">
        <f t="shared" si="42"/>
        <v>11</v>
      </c>
      <c r="P47" s="16">
        <v>2.8</v>
      </c>
      <c r="Q47" s="16">
        <v>7.1340000000000003</v>
      </c>
      <c r="R47" s="17">
        <f t="shared" si="48"/>
        <v>9.9340000000000011</v>
      </c>
      <c r="S47" s="18">
        <f t="shared" si="43"/>
        <v>13</v>
      </c>
      <c r="T47" s="17">
        <f t="shared" si="49"/>
        <v>35.435000000000002</v>
      </c>
      <c r="U47" s="18">
        <f t="shared" si="44"/>
        <v>12</v>
      </c>
      <c r="W47" s="23">
        <v>10</v>
      </c>
      <c r="X47" s="23">
        <f t="shared" si="50"/>
        <v>8.65</v>
      </c>
      <c r="Y47" s="23">
        <f t="shared" si="51"/>
        <v>7</v>
      </c>
      <c r="Z47" s="23">
        <f t="shared" si="52"/>
        <v>7.867</v>
      </c>
      <c r="AA47" s="23">
        <f t="shared" si="53"/>
        <v>9</v>
      </c>
      <c r="AB47" s="23">
        <f t="shared" si="54"/>
        <v>9.0340000000000007</v>
      </c>
      <c r="AC47" s="23">
        <f t="shared" si="55"/>
        <v>9</v>
      </c>
      <c r="AD47" s="23">
        <f t="shared" si="56"/>
        <v>10.567</v>
      </c>
      <c r="AE47" s="23">
        <f t="shared" si="57"/>
        <v>10</v>
      </c>
      <c r="AF47" s="23">
        <f t="shared" si="58"/>
        <v>37.484000000000002</v>
      </c>
      <c r="AG47" s="23">
        <f t="shared" si="59"/>
        <v>9</v>
      </c>
    </row>
    <row r="48" spans="1:33" x14ac:dyDescent="0.3">
      <c r="A48" s="34">
        <v>12</v>
      </c>
      <c r="B48" s="32" t="s">
        <v>88</v>
      </c>
      <c r="C48" s="32" t="s">
        <v>20</v>
      </c>
      <c r="D48" s="16">
        <v>1</v>
      </c>
      <c r="E48" s="16">
        <v>8.8000000000000007</v>
      </c>
      <c r="F48" s="17">
        <f t="shared" si="45"/>
        <v>9.8000000000000007</v>
      </c>
      <c r="G48" s="18">
        <f t="shared" si="40"/>
        <v>2</v>
      </c>
      <c r="H48" s="16">
        <v>2.1</v>
      </c>
      <c r="I48" s="16">
        <v>7.234</v>
      </c>
      <c r="J48" s="17">
        <f t="shared" si="46"/>
        <v>9.3339999999999996</v>
      </c>
      <c r="K48" s="18">
        <f t="shared" si="41"/>
        <v>3</v>
      </c>
      <c r="L48" s="16">
        <v>2.8</v>
      </c>
      <c r="M48" s="16">
        <v>7.0339999999999998</v>
      </c>
      <c r="N48" s="17">
        <f t="shared" si="47"/>
        <v>9.8339999999999996</v>
      </c>
      <c r="O48" s="18">
        <f t="shared" si="42"/>
        <v>7</v>
      </c>
      <c r="P48" s="16">
        <v>2.7</v>
      </c>
      <c r="Q48" s="16">
        <v>7.74</v>
      </c>
      <c r="R48" s="17">
        <f t="shared" si="48"/>
        <v>10.440000000000001</v>
      </c>
      <c r="S48" s="18">
        <f t="shared" si="43"/>
        <v>11</v>
      </c>
      <c r="T48" s="17">
        <f t="shared" si="49"/>
        <v>39.408000000000001</v>
      </c>
      <c r="U48" s="18">
        <f t="shared" si="44"/>
        <v>4</v>
      </c>
      <c r="W48" s="23">
        <v>11</v>
      </c>
      <c r="X48" s="23">
        <f t="shared" si="50"/>
        <v>8.6</v>
      </c>
      <c r="Y48" s="23">
        <f t="shared" si="51"/>
        <v>8</v>
      </c>
      <c r="Z48" s="23">
        <f t="shared" si="52"/>
        <v>7.6340000000000003</v>
      </c>
      <c r="AA48" s="23">
        <f t="shared" si="53"/>
        <v>10</v>
      </c>
      <c r="AB48" s="23">
        <f t="shared" si="54"/>
        <v>8.6000000000000014</v>
      </c>
      <c r="AC48" s="23">
        <f t="shared" si="55"/>
        <v>10</v>
      </c>
      <c r="AD48" s="23">
        <f t="shared" si="56"/>
        <v>10.440000000000001</v>
      </c>
      <c r="AE48" s="23">
        <f t="shared" si="57"/>
        <v>11</v>
      </c>
      <c r="AF48" s="23">
        <f t="shared" si="58"/>
        <v>37.468000000000004</v>
      </c>
      <c r="AG48" s="23">
        <f t="shared" si="59"/>
        <v>10</v>
      </c>
    </row>
    <row r="49" spans="1:33" x14ac:dyDescent="0.3">
      <c r="A49" s="33">
        <v>13</v>
      </c>
      <c r="B49" s="32" t="s">
        <v>89</v>
      </c>
      <c r="C49" s="32" t="s">
        <v>16</v>
      </c>
      <c r="D49" s="16">
        <v>1</v>
      </c>
      <c r="E49" s="16">
        <v>8.65</v>
      </c>
      <c r="F49" s="17">
        <f t="shared" si="45"/>
        <v>9.65</v>
      </c>
      <c r="G49" s="18">
        <f t="shared" si="40"/>
        <v>3</v>
      </c>
      <c r="H49" s="16">
        <v>2.2000000000000002</v>
      </c>
      <c r="I49" s="16">
        <v>8</v>
      </c>
      <c r="J49" s="17">
        <f t="shared" si="46"/>
        <v>10.199999999999999</v>
      </c>
      <c r="K49" s="18">
        <f t="shared" si="41"/>
        <v>1</v>
      </c>
      <c r="L49" s="16">
        <v>3.1</v>
      </c>
      <c r="M49" s="16">
        <v>6.734</v>
      </c>
      <c r="N49" s="17">
        <f t="shared" si="47"/>
        <v>9.8339999999999996</v>
      </c>
      <c r="O49" s="18">
        <f t="shared" si="42"/>
        <v>7</v>
      </c>
      <c r="P49" s="16">
        <v>3.1</v>
      </c>
      <c r="Q49" s="16">
        <v>7.7</v>
      </c>
      <c r="R49" s="17">
        <f t="shared" si="48"/>
        <v>10.8</v>
      </c>
      <c r="S49" s="18">
        <f t="shared" si="43"/>
        <v>6</v>
      </c>
      <c r="T49" s="17">
        <f t="shared" si="49"/>
        <v>40.484000000000002</v>
      </c>
      <c r="U49" s="18">
        <f t="shared" si="44"/>
        <v>2</v>
      </c>
      <c r="W49" s="23">
        <v>12</v>
      </c>
      <c r="X49" s="23">
        <f t="shared" si="50"/>
        <v>8.35</v>
      </c>
      <c r="Y49" s="23">
        <f t="shared" si="51"/>
        <v>9</v>
      </c>
      <c r="Z49" s="23">
        <f t="shared" si="52"/>
        <v>7.5670000000000002</v>
      </c>
      <c r="AA49" s="23">
        <f t="shared" si="53"/>
        <v>11</v>
      </c>
      <c r="AB49" s="23">
        <f t="shared" si="54"/>
        <v>8.3670000000000009</v>
      </c>
      <c r="AC49" s="23">
        <f t="shared" si="55"/>
        <v>11</v>
      </c>
      <c r="AD49" s="23">
        <f t="shared" si="56"/>
        <v>10.100000000000001</v>
      </c>
      <c r="AE49" s="23">
        <f t="shared" si="57"/>
        <v>12</v>
      </c>
      <c r="AF49" s="23">
        <f t="shared" si="58"/>
        <v>35.585000000000001</v>
      </c>
      <c r="AG49" s="23">
        <f t="shared" si="59"/>
        <v>11</v>
      </c>
    </row>
    <row r="50" spans="1:33" x14ac:dyDescent="0.3">
      <c r="A50" s="33">
        <v>14</v>
      </c>
      <c r="B50" s="32" t="s">
        <v>90</v>
      </c>
      <c r="C50" s="32" t="s">
        <v>16</v>
      </c>
      <c r="D50" s="16">
        <v>1</v>
      </c>
      <c r="E50" s="16">
        <v>8.5</v>
      </c>
      <c r="F50" s="17">
        <f t="shared" si="45"/>
        <v>9.5</v>
      </c>
      <c r="G50" s="18">
        <f t="shared" si="40"/>
        <v>5</v>
      </c>
      <c r="H50" s="16">
        <v>1.7</v>
      </c>
      <c r="I50" s="16">
        <v>5.133</v>
      </c>
      <c r="J50" s="17">
        <f t="shared" si="46"/>
        <v>6.8330000000000002</v>
      </c>
      <c r="K50" s="18">
        <f t="shared" si="41"/>
        <v>12</v>
      </c>
      <c r="L50" s="16">
        <v>2.9</v>
      </c>
      <c r="M50" s="16">
        <v>7.6340000000000003</v>
      </c>
      <c r="N50" s="17">
        <f t="shared" si="47"/>
        <v>10.534000000000001</v>
      </c>
      <c r="O50" s="18">
        <f t="shared" si="42"/>
        <v>3</v>
      </c>
      <c r="P50" s="16">
        <v>3.1</v>
      </c>
      <c r="Q50" s="16">
        <v>7.9</v>
      </c>
      <c r="R50" s="17">
        <f t="shared" si="48"/>
        <v>11</v>
      </c>
      <c r="S50" s="18">
        <f t="shared" si="43"/>
        <v>4</v>
      </c>
      <c r="T50" s="17">
        <f t="shared" si="49"/>
        <v>37.866999999999997</v>
      </c>
      <c r="U50" s="18">
        <f t="shared" si="44"/>
        <v>8</v>
      </c>
      <c r="W50" s="23">
        <v>13</v>
      </c>
      <c r="X50" s="23">
        <f t="shared" si="50"/>
        <v>8.15</v>
      </c>
      <c r="Y50" s="23">
        <f t="shared" si="51"/>
        <v>10</v>
      </c>
      <c r="Z50" s="23">
        <f t="shared" si="52"/>
        <v>6.8330000000000002</v>
      </c>
      <c r="AA50" s="23">
        <f t="shared" si="53"/>
        <v>12</v>
      </c>
      <c r="AB50" s="23">
        <f t="shared" si="54"/>
        <v>7.6669999999999998</v>
      </c>
      <c r="AC50" s="23">
        <f t="shared" si="55"/>
        <v>12</v>
      </c>
      <c r="AD50" s="23">
        <f t="shared" si="56"/>
        <v>9.9340000000000011</v>
      </c>
      <c r="AE50" s="23">
        <f t="shared" si="57"/>
        <v>13</v>
      </c>
      <c r="AF50" s="23">
        <f t="shared" si="58"/>
        <v>35.435000000000002</v>
      </c>
      <c r="AG50" s="23">
        <f t="shared" si="59"/>
        <v>12</v>
      </c>
    </row>
    <row r="52" spans="1:33" ht="26.25" x14ac:dyDescent="0.4">
      <c r="A52" s="31" t="s">
        <v>112</v>
      </c>
      <c r="C52" s="26"/>
      <c r="D52" s="27"/>
      <c r="G52" s="25"/>
    </row>
    <row r="54" spans="1:33" s="24" customFormat="1" x14ac:dyDescent="0.3">
      <c r="A54" s="6" t="s">
        <v>9</v>
      </c>
      <c r="B54" s="6" t="s">
        <v>8</v>
      </c>
      <c r="C54" s="6" t="s">
        <v>11</v>
      </c>
      <c r="D54" s="35" t="s">
        <v>0</v>
      </c>
      <c r="E54" s="36"/>
      <c r="F54" s="36"/>
      <c r="G54" s="37"/>
      <c r="H54" s="35" t="s">
        <v>1</v>
      </c>
      <c r="I54" s="36"/>
      <c r="J54" s="36"/>
      <c r="K54" s="37"/>
      <c r="L54" s="35" t="s">
        <v>2</v>
      </c>
      <c r="M54" s="36"/>
      <c r="N54" s="36"/>
      <c r="O54" s="37"/>
      <c r="P54" s="35" t="s">
        <v>3</v>
      </c>
      <c r="Q54" s="36"/>
      <c r="R54" s="36"/>
      <c r="S54" s="37"/>
      <c r="T54" s="38" t="s">
        <v>4</v>
      </c>
      <c r="U54" s="39"/>
      <c r="W54" s="28"/>
      <c r="X54" s="28" t="s">
        <v>3</v>
      </c>
      <c r="Y54" s="28"/>
      <c r="Z54" s="24" t="s">
        <v>0</v>
      </c>
      <c r="AB54" s="28" t="s">
        <v>2</v>
      </c>
      <c r="AC54" s="28"/>
      <c r="AD54" s="24" t="s">
        <v>1</v>
      </c>
      <c r="AF54" s="24" t="s">
        <v>4</v>
      </c>
    </row>
    <row r="55" spans="1:33" s="30" customFormat="1" x14ac:dyDescent="0.3">
      <c r="A55" s="29" t="s">
        <v>7</v>
      </c>
      <c r="B55" s="10"/>
      <c r="C55" s="10"/>
      <c r="D55" s="11" t="s">
        <v>10</v>
      </c>
      <c r="E55" s="11" t="s">
        <v>15</v>
      </c>
      <c r="F55" s="12" t="s">
        <v>5</v>
      </c>
      <c r="G55" s="10" t="s">
        <v>6</v>
      </c>
      <c r="H55" s="11" t="s">
        <v>10</v>
      </c>
      <c r="I55" s="11" t="s">
        <v>15</v>
      </c>
      <c r="J55" s="12" t="s">
        <v>5</v>
      </c>
      <c r="K55" s="10" t="s">
        <v>6</v>
      </c>
      <c r="L55" s="11" t="s">
        <v>10</v>
      </c>
      <c r="M55" s="11" t="s">
        <v>15</v>
      </c>
      <c r="N55" s="12" t="s">
        <v>5</v>
      </c>
      <c r="O55" s="10" t="s">
        <v>6</v>
      </c>
      <c r="P55" s="11" t="s">
        <v>10</v>
      </c>
      <c r="Q55" s="11" t="s">
        <v>15</v>
      </c>
      <c r="R55" s="12" t="s">
        <v>5</v>
      </c>
      <c r="S55" s="10" t="s">
        <v>6</v>
      </c>
      <c r="T55" s="12" t="s">
        <v>5</v>
      </c>
      <c r="U55" s="10" t="s">
        <v>6</v>
      </c>
    </row>
    <row r="56" spans="1:33" x14ac:dyDescent="0.3">
      <c r="A56" s="15">
        <v>28</v>
      </c>
      <c r="B56" s="32" t="s">
        <v>31</v>
      </c>
      <c r="C56" s="32" t="s">
        <v>30</v>
      </c>
      <c r="D56" s="16">
        <v>2.8</v>
      </c>
      <c r="E56" s="16">
        <v>9.1</v>
      </c>
      <c r="F56" s="17">
        <f>D56+E56</f>
        <v>11.899999999999999</v>
      </c>
      <c r="G56" s="18">
        <f>VLOOKUP(F56,X$56:Y$70,2,FALSE)</f>
        <v>1</v>
      </c>
      <c r="H56" s="16">
        <v>2.4</v>
      </c>
      <c r="I56" s="16">
        <v>7.9</v>
      </c>
      <c r="J56" s="17">
        <f>H56+I56</f>
        <v>10.3</v>
      </c>
      <c r="K56" s="18">
        <f>VLOOKUP(J56,Z$56:AA$70,2,FALSE)</f>
        <v>4</v>
      </c>
      <c r="L56" s="16">
        <v>2.8</v>
      </c>
      <c r="M56" s="16">
        <v>4.5670000000000002</v>
      </c>
      <c r="N56" s="17">
        <f>L56+M56</f>
        <v>7.367</v>
      </c>
      <c r="O56" s="18">
        <f>VLOOKUP(N56,AB$56:AC$70,2,FALSE)</f>
        <v>15</v>
      </c>
      <c r="P56" s="16">
        <v>2.9</v>
      </c>
      <c r="Q56" s="16">
        <v>8.35</v>
      </c>
      <c r="R56" s="17">
        <f>P56+Q56</f>
        <v>11.25</v>
      </c>
      <c r="S56" s="18">
        <f>VLOOKUP(R56,AD$56:AE$70,2,FALSE)</f>
        <v>5</v>
      </c>
      <c r="T56" s="17">
        <f>R56+N56+J56+F56</f>
        <v>40.817</v>
      </c>
      <c r="U56" s="18">
        <f>VLOOKUP(T56,AF$56:AG$70,2,FALSE)</f>
        <v>14</v>
      </c>
      <c r="W56" s="23">
        <v>1</v>
      </c>
      <c r="X56" s="23">
        <f>LARGE(F$56:F$70,$W56)</f>
        <v>11.899999999999999</v>
      </c>
      <c r="Y56" s="23">
        <f>IF(X56=X55,Y55,Y55+1)</f>
        <v>1</v>
      </c>
      <c r="Z56" s="23">
        <f>LARGE(J$56:J$70,$W56)</f>
        <v>11.067</v>
      </c>
      <c r="AA56" s="23">
        <f>IF(Z56=Z55,AA55,AA55+1)</f>
        <v>1</v>
      </c>
      <c r="AB56" s="23">
        <f>LARGE(N$56:N$70,$W56)</f>
        <v>10.834</v>
      </c>
      <c r="AC56" s="23">
        <f>IF(AB56=AB55,AC55,AC55+1)</f>
        <v>1</v>
      </c>
      <c r="AD56" s="23">
        <f>LARGE(R$56:R$70,$W56)</f>
        <v>11.7</v>
      </c>
      <c r="AE56" s="23">
        <f>IF(AD56=AD55,AE55,AE55+1)</f>
        <v>1</v>
      </c>
      <c r="AF56" s="23">
        <f>LARGE(T$56:T$70,$W56)</f>
        <v>44.484000000000002</v>
      </c>
      <c r="AG56" s="23">
        <f>IF(AF56=AF55,AG55,AG55+1)</f>
        <v>1</v>
      </c>
    </row>
    <row r="57" spans="1:33" x14ac:dyDescent="0.3">
      <c r="A57" s="15">
        <v>29</v>
      </c>
      <c r="B57" s="32" t="s">
        <v>50</v>
      </c>
      <c r="C57" s="32" t="s">
        <v>30</v>
      </c>
      <c r="D57" s="16">
        <v>2.8</v>
      </c>
      <c r="E57" s="16">
        <v>8.9</v>
      </c>
      <c r="F57" s="17">
        <f t="shared" ref="F57:F70" si="60">D57+E57</f>
        <v>11.7</v>
      </c>
      <c r="G57" s="18">
        <f t="shared" ref="G57:G70" si="61">VLOOKUP(F57,X$56:Y$70,2,FALSE)</f>
        <v>3</v>
      </c>
      <c r="H57" s="16">
        <v>2.5</v>
      </c>
      <c r="I57" s="16">
        <v>7.5670000000000002</v>
      </c>
      <c r="J57" s="17">
        <f t="shared" ref="J57:J70" si="62">H57+I57</f>
        <v>10.067</v>
      </c>
      <c r="K57" s="18">
        <f t="shared" ref="K57:K70" si="63">VLOOKUP(J57,Z$56:AA$70,2,FALSE)</f>
        <v>7</v>
      </c>
      <c r="L57" s="16">
        <v>2.4</v>
      </c>
      <c r="M57" s="16">
        <v>7.4340000000000002</v>
      </c>
      <c r="N57" s="17">
        <f t="shared" ref="N57:N70" si="64">L57+M57</f>
        <v>9.8339999999999996</v>
      </c>
      <c r="O57" s="18">
        <f t="shared" ref="O57:O70" si="65">VLOOKUP(N57,AB$56:AC$70,2,FALSE)</f>
        <v>7</v>
      </c>
      <c r="P57" s="16">
        <v>3.1</v>
      </c>
      <c r="Q57" s="16">
        <v>8.5</v>
      </c>
      <c r="R57" s="17">
        <f t="shared" ref="R57:R70" si="66">P57+Q57</f>
        <v>11.6</v>
      </c>
      <c r="S57" s="18">
        <f t="shared" ref="S57:S70" si="67">VLOOKUP(R57,AD$56:AE$70,2,FALSE)</f>
        <v>2</v>
      </c>
      <c r="T57" s="17">
        <f t="shared" ref="T57:T70" si="68">R57+N57+J57+F57</f>
        <v>43.200999999999993</v>
      </c>
      <c r="U57" s="18">
        <f t="shared" ref="U57:U70" si="69">VLOOKUP(T57,AF$56:AG$70,2,FALSE)</f>
        <v>3</v>
      </c>
      <c r="W57" s="23">
        <v>2</v>
      </c>
      <c r="X57" s="23">
        <f t="shared" ref="X57:X70" si="70">LARGE(F$56:F$70,$W57)</f>
        <v>11.85</v>
      </c>
      <c r="Y57" s="23">
        <f t="shared" ref="Y57:Y70" si="71">IF(X57=X56,Y56,Y56+1)</f>
        <v>2</v>
      </c>
      <c r="Z57" s="23">
        <f t="shared" ref="Z57:Z70" si="72">LARGE(J$56:J$70,$W57)</f>
        <v>10.534000000000001</v>
      </c>
      <c r="AA57" s="23">
        <f t="shared" ref="AA57:AA70" si="73">IF(Z57=Z56,AA56,AA56+1)</f>
        <v>2</v>
      </c>
      <c r="AB57" s="23">
        <f t="shared" ref="AB57:AB70" si="74">LARGE(N$56:N$70,$W57)</f>
        <v>10.4</v>
      </c>
      <c r="AC57" s="23">
        <f t="shared" ref="AC57:AC70" si="75">IF(AB57=AB56,AC56,AC56+1)</f>
        <v>2</v>
      </c>
      <c r="AD57" s="23">
        <f t="shared" ref="AD57:AD70" si="76">LARGE(R$56:R$70,$W57)</f>
        <v>11.600000000000001</v>
      </c>
      <c r="AE57" s="23">
        <f t="shared" ref="AE57:AE70" si="77">IF(AD57=AD56,AE56,AE56+1)</f>
        <v>2</v>
      </c>
      <c r="AF57" s="23">
        <f t="shared" ref="AF57:AF70" si="78">LARGE(T$56:T$70,$W57)</f>
        <v>44.167999999999999</v>
      </c>
      <c r="AG57" s="23">
        <f t="shared" ref="AG57:AG70" si="79">IF(AF57=AF56,AG56,AG56+1)</f>
        <v>2</v>
      </c>
    </row>
    <row r="58" spans="1:33" x14ac:dyDescent="0.3">
      <c r="A58" s="15">
        <v>30</v>
      </c>
      <c r="B58" s="32" t="s">
        <v>51</v>
      </c>
      <c r="C58" s="32" t="s">
        <v>30</v>
      </c>
      <c r="D58" s="16">
        <v>2.8</v>
      </c>
      <c r="E58" s="16">
        <v>8.75</v>
      </c>
      <c r="F58" s="17">
        <f t="shared" si="60"/>
        <v>11.55</v>
      </c>
      <c r="G58" s="18">
        <f t="shared" si="61"/>
        <v>6</v>
      </c>
      <c r="H58" s="16">
        <v>2.4</v>
      </c>
      <c r="I58" s="16">
        <v>7.9</v>
      </c>
      <c r="J58" s="17">
        <f t="shared" si="62"/>
        <v>10.3</v>
      </c>
      <c r="K58" s="18">
        <f t="shared" si="63"/>
        <v>4</v>
      </c>
      <c r="L58" s="16">
        <v>3</v>
      </c>
      <c r="M58" s="16">
        <v>6.7</v>
      </c>
      <c r="N58" s="17">
        <f t="shared" si="64"/>
        <v>9.6999999999999993</v>
      </c>
      <c r="O58" s="18">
        <f t="shared" si="65"/>
        <v>9</v>
      </c>
      <c r="P58" s="16">
        <v>2.9</v>
      </c>
      <c r="Q58" s="16">
        <v>8.5500000000000007</v>
      </c>
      <c r="R58" s="17">
        <f t="shared" si="66"/>
        <v>11.450000000000001</v>
      </c>
      <c r="S58" s="18">
        <f t="shared" si="67"/>
        <v>3</v>
      </c>
      <c r="T58" s="17">
        <f t="shared" si="68"/>
        <v>43</v>
      </c>
      <c r="U58" s="18">
        <f t="shared" si="69"/>
        <v>5</v>
      </c>
      <c r="W58" s="23">
        <v>3</v>
      </c>
      <c r="X58" s="23">
        <f t="shared" si="70"/>
        <v>11.7</v>
      </c>
      <c r="Y58" s="23">
        <f t="shared" si="71"/>
        <v>3</v>
      </c>
      <c r="Z58" s="23">
        <f t="shared" si="72"/>
        <v>10.5</v>
      </c>
      <c r="AA58" s="23">
        <f t="shared" si="73"/>
        <v>3</v>
      </c>
      <c r="AB58" s="23">
        <f t="shared" si="74"/>
        <v>10.266999999999999</v>
      </c>
      <c r="AC58" s="23">
        <f t="shared" si="75"/>
        <v>3</v>
      </c>
      <c r="AD58" s="23">
        <f t="shared" si="76"/>
        <v>11.600000000000001</v>
      </c>
      <c r="AE58" s="23">
        <f t="shared" si="77"/>
        <v>2</v>
      </c>
      <c r="AF58" s="23">
        <f t="shared" si="78"/>
        <v>43.200999999999993</v>
      </c>
      <c r="AG58" s="23">
        <f t="shared" si="79"/>
        <v>3</v>
      </c>
    </row>
    <row r="59" spans="1:33" x14ac:dyDescent="0.3">
      <c r="A59" s="15">
        <v>31</v>
      </c>
      <c r="B59" s="32" t="s">
        <v>113</v>
      </c>
      <c r="C59" s="32" t="s">
        <v>30</v>
      </c>
      <c r="D59" s="16">
        <v>2.4</v>
      </c>
      <c r="E59" s="16">
        <v>8.6</v>
      </c>
      <c r="F59" s="17">
        <f t="shared" si="60"/>
        <v>11</v>
      </c>
      <c r="G59" s="18">
        <f t="shared" si="61"/>
        <v>11</v>
      </c>
      <c r="H59" s="16">
        <v>1.9</v>
      </c>
      <c r="I59" s="16">
        <v>7.6340000000000003</v>
      </c>
      <c r="J59" s="17">
        <f t="shared" si="62"/>
        <v>9.5340000000000007</v>
      </c>
      <c r="K59" s="18">
        <f t="shared" si="63"/>
        <v>10</v>
      </c>
      <c r="L59" s="16">
        <v>2.9</v>
      </c>
      <c r="M59" s="16">
        <v>6.9</v>
      </c>
      <c r="N59" s="17">
        <f t="shared" si="64"/>
        <v>9.8000000000000007</v>
      </c>
      <c r="O59" s="18">
        <f t="shared" si="65"/>
        <v>8</v>
      </c>
      <c r="P59" s="16">
        <v>2.8</v>
      </c>
      <c r="Q59" s="16">
        <v>8.4</v>
      </c>
      <c r="R59" s="17">
        <f t="shared" si="66"/>
        <v>11.2</v>
      </c>
      <c r="S59" s="18">
        <f t="shared" si="67"/>
        <v>6</v>
      </c>
      <c r="T59" s="17">
        <f t="shared" si="68"/>
        <v>41.533999999999999</v>
      </c>
      <c r="U59" s="18">
        <f t="shared" si="69"/>
        <v>10</v>
      </c>
      <c r="W59" s="23">
        <v>4</v>
      </c>
      <c r="X59" s="23">
        <f t="shared" si="70"/>
        <v>11.649999999999999</v>
      </c>
      <c r="Y59" s="23">
        <f t="shared" si="71"/>
        <v>4</v>
      </c>
      <c r="Z59" s="23">
        <f t="shared" si="72"/>
        <v>10.3</v>
      </c>
      <c r="AA59" s="23">
        <f t="shared" si="73"/>
        <v>4</v>
      </c>
      <c r="AB59" s="23">
        <f t="shared" si="74"/>
        <v>10.134</v>
      </c>
      <c r="AC59" s="23">
        <f t="shared" si="75"/>
        <v>4</v>
      </c>
      <c r="AD59" s="23">
        <f t="shared" si="76"/>
        <v>11.6</v>
      </c>
      <c r="AE59" s="23">
        <f t="shared" si="77"/>
        <v>2</v>
      </c>
      <c r="AF59" s="23">
        <f t="shared" si="78"/>
        <v>43.067999999999998</v>
      </c>
      <c r="AG59" s="23">
        <f t="shared" si="79"/>
        <v>4</v>
      </c>
    </row>
    <row r="60" spans="1:33" x14ac:dyDescent="0.3">
      <c r="A60" s="15">
        <v>32</v>
      </c>
      <c r="B60" s="32" t="s">
        <v>114</v>
      </c>
      <c r="C60" s="32" t="s">
        <v>30</v>
      </c>
      <c r="D60" s="16">
        <v>2.8</v>
      </c>
      <c r="E60" s="16">
        <v>8.85</v>
      </c>
      <c r="F60" s="17">
        <f t="shared" si="60"/>
        <v>11.649999999999999</v>
      </c>
      <c r="G60" s="18">
        <f t="shared" si="61"/>
        <v>4</v>
      </c>
      <c r="H60" s="16">
        <v>2</v>
      </c>
      <c r="I60" s="16">
        <v>7.4340000000000002</v>
      </c>
      <c r="J60" s="17">
        <f t="shared" si="62"/>
        <v>9.4340000000000011</v>
      </c>
      <c r="K60" s="18">
        <f t="shared" si="63"/>
        <v>11</v>
      </c>
      <c r="L60" s="16">
        <v>2.4</v>
      </c>
      <c r="M60" s="16">
        <v>5.9669999999999996</v>
      </c>
      <c r="N60" s="17">
        <f t="shared" si="64"/>
        <v>8.3669999999999991</v>
      </c>
      <c r="O60" s="18">
        <f t="shared" si="65"/>
        <v>14</v>
      </c>
      <c r="P60" s="16">
        <v>3.1</v>
      </c>
      <c r="Q60" s="16">
        <v>8.6</v>
      </c>
      <c r="R60" s="17">
        <f t="shared" si="66"/>
        <v>11.7</v>
      </c>
      <c r="S60" s="18">
        <f t="shared" si="67"/>
        <v>1</v>
      </c>
      <c r="T60" s="17">
        <f t="shared" si="68"/>
        <v>41.150999999999996</v>
      </c>
      <c r="U60" s="18">
        <f t="shared" si="69"/>
        <v>13</v>
      </c>
      <c r="W60" s="23">
        <v>5</v>
      </c>
      <c r="X60" s="23">
        <f t="shared" si="70"/>
        <v>11.600000000000001</v>
      </c>
      <c r="Y60" s="23">
        <f t="shared" si="71"/>
        <v>5</v>
      </c>
      <c r="Z60" s="23">
        <f t="shared" si="72"/>
        <v>10.3</v>
      </c>
      <c r="AA60" s="23">
        <f t="shared" si="73"/>
        <v>4</v>
      </c>
      <c r="AB60" s="23">
        <f t="shared" si="74"/>
        <v>10.067</v>
      </c>
      <c r="AC60" s="23">
        <f t="shared" si="75"/>
        <v>5</v>
      </c>
      <c r="AD60" s="23">
        <f t="shared" si="76"/>
        <v>11.450000000000001</v>
      </c>
      <c r="AE60" s="23">
        <f t="shared" si="77"/>
        <v>3</v>
      </c>
      <c r="AF60" s="23">
        <f t="shared" si="78"/>
        <v>43</v>
      </c>
      <c r="AG60" s="23">
        <f t="shared" si="79"/>
        <v>5</v>
      </c>
    </row>
    <row r="61" spans="1:33" x14ac:dyDescent="0.3">
      <c r="A61" s="15">
        <v>33</v>
      </c>
      <c r="B61" s="32" t="s">
        <v>115</v>
      </c>
      <c r="C61" s="32" t="s">
        <v>30</v>
      </c>
      <c r="D61" s="16">
        <v>2.8</v>
      </c>
      <c r="E61" s="16">
        <v>8.75</v>
      </c>
      <c r="F61" s="17">
        <f t="shared" si="60"/>
        <v>11.55</v>
      </c>
      <c r="G61" s="18">
        <f t="shared" si="61"/>
        <v>6</v>
      </c>
      <c r="H61" s="16">
        <v>2.6</v>
      </c>
      <c r="I61" s="16">
        <v>7</v>
      </c>
      <c r="J61" s="17">
        <f t="shared" si="62"/>
        <v>9.6</v>
      </c>
      <c r="K61" s="18">
        <f t="shared" si="63"/>
        <v>9</v>
      </c>
      <c r="L61" s="16">
        <v>3</v>
      </c>
      <c r="M61" s="16">
        <v>7.4</v>
      </c>
      <c r="N61" s="17">
        <f t="shared" si="64"/>
        <v>10.4</v>
      </c>
      <c r="O61" s="18">
        <f t="shared" si="65"/>
        <v>2</v>
      </c>
      <c r="P61" s="16">
        <v>2.9</v>
      </c>
      <c r="Q61" s="16">
        <v>8.4</v>
      </c>
      <c r="R61" s="17">
        <f t="shared" si="66"/>
        <v>11.3</v>
      </c>
      <c r="S61" s="18">
        <f t="shared" si="67"/>
        <v>4</v>
      </c>
      <c r="T61" s="17">
        <f t="shared" si="68"/>
        <v>42.850000000000009</v>
      </c>
      <c r="U61" s="18">
        <f t="shared" si="69"/>
        <v>7</v>
      </c>
      <c r="W61" s="23">
        <v>6</v>
      </c>
      <c r="X61" s="23">
        <f t="shared" si="70"/>
        <v>11.600000000000001</v>
      </c>
      <c r="Y61" s="23">
        <f t="shared" si="71"/>
        <v>5</v>
      </c>
      <c r="Z61" s="23">
        <f t="shared" si="72"/>
        <v>10.199999999999999</v>
      </c>
      <c r="AA61" s="23">
        <f t="shared" si="73"/>
        <v>5</v>
      </c>
      <c r="AB61" s="23">
        <f t="shared" si="74"/>
        <v>9.9670000000000005</v>
      </c>
      <c r="AC61" s="23">
        <f t="shared" si="75"/>
        <v>6</v>
      </c>
      <c r="AD61" s="23">
        <f t="shared" si="76"/>
        <v>11.3</v>
      </c>
      <c r="AE61" s="23">
        <f t="shared" si="77"/>
        <v>4</v>
      </c>
      <c r="AF61" s="23">
        <f t="shared" si="78"/>
        <v>42.917000000000002</v>
      </c>
      <c r="AG61" s="23">
        <f t="shared" si="79"/>
        <v>6</v>
      </c>
    </row>
    <row r="62" spans="1:33" x14ac:dyDescent="0.3">
      <c r="A62" s="15">
        <v>34</v>
      </c>
      <c r="B62" s="32" t="s">
        <v>65</v>
      </c>
      <c r="C62" s="32" t="s">
        <v>32</v>
      </c>
      <c r="D62" s="16">
        <v>2.8</v>
      </c>
      <c r="E62" s="16">
        <v>8.35</v>
      </c>
      <c r="F62" s="17">
        <f t="shared" si="60"/>
        <v>11.149999999999999</v>
      </c>
      <c r="G62" s="18">
        <f t="shared" si="61"/>
        <v>10</v>
      </c>
      <c r="H62" s="16">
        <v>2.6</v>
      </c>
      <c r="I62" s="16">
        <v>7.367</v>
      </c>
      <c r="J62" s="17">
        <f t="shared" si="62"/>
        <v>9.9670000000000005</v>
      </c>
      <c r="K62" s="18">
        <f t="shared" si="63"/>
        <v>8</v>
      </c>
      <c r="L62" s="16">
        <v>2.5</v>
      </c>
      <c r="M62" s="16">
        <v>6.367</v>
      </c>
      <c r="N62" s="17">
        <f t="shared" si="64"/>
        <v>8.8670000000000009</v>
      </c>
      <c r="O62" s="18">
        <f t="shared" si="65"/>
        <v>13</v>
      </c>
      <c r="P62" s="16">
        <v>3.2</v>
      </c>
      <c r="Q62" s="16">
        <v>8.0500000000000007</v>
      </c>
      <c r="R62" s="17">
        <f t="shared" si="66"/>
        <v>11.25</v>
      </c>
      <c r="S62" s="18">
        <f t="shared" si="67"/>
        <v>5</v>
      </c>
      <c r="T62" s="17">
        <f t="shared" si="68"/>
        <v>41.234000000000002</v>
      </c>
      <c r="U62" s="18">
        <f t="shared" si="69"/>
        <v>12</v>
      </c>
      <c r="W62" s="23">
        <v>7</v>
      </c>
      <c r="X62" s="23">
        <f t="shared" si="70"/>
        <v>11.6</v>
      </c>
      <c r="Y62" s="23">
        <f t="shared" si="71"/>
        <v>5</v>
      </c>
      <c r="Z62" s="23">
        <f t="shared" si="72"/>
        <v>10.134</v>
      </c>
      <c r="AA62" s="23">
        <f t="shared" si="73"/>
        <v>6</v>
      </c>
      <c r="AB62" s="23">
        <f t="shared" si="74"/>
        <v>9.8339999999999996</v>
      </c>
      <c r="AC62" s="23">
        <f t="shared" si="75"/>
        <v>7</v>
      </c>
      <c r="AD62" s="23">
        <f t="shared" si="76"/>
        <v>11.299999999999999</v>
      </c>
      <c r="AE62" s="23">
        <f t="shared" si="77"/>
        <v>4</v>
      </c>
      <c r="AF62" s="23">
        <f t="shared" si="78"/>
        <v>42.850000000000009</v>
      </c>
      <c r="AG62" s="23">
        <f t="shared" si="79"/>
        <v>7</v>
      </c>
    </row>
    <row r="63" spans="1:33" x14ac:dyDescent="0.3">
      <c r="A63" s="15">
        <v>35</v>
      </c>
      <c r="B63" s="32" t="s">
        <v>52</v>
      </c>
      <c r="C63" s="32" t="s">
        <v>32</v>
      </c>
      <c r="D63" s="16">
        <v>3</v>
      </c>
      <c r="E63" s="16">
        <v>8.6</v>
      </c>
      <c r="F63" s="17">
        <f t="shared" si="60"/>
        <v>11.6</v>
      </c>
      <c r="G63" s="18">
        <f t="shared" si="61"/>
        <v>5</v>
      </c>
      <c r="H63" s="16">
        <v>2.6</v>
      </c>
      <c r="I63" s="16">
        <v>7.5339999999999998</v>
      </c>
      <c r="J63" s="17">
        <f t="shared" si="62"/>
        <v>10.134</v>
      </c>
      <c r="K63" s="18">
        <f t="shared" si="63"/>
        <v>6</v>
      </c>
      <c r="L63" s="16">
        <v>3.4</v>
      </c>
      <c r="M63" s="16">
        <v>7.4340000000000002</v>
      </c>
      <c r="N63" s="17">
        <f t="shared" si="64"/>
        <v>10.834</v>
      </c>
      <c r="O63" s="18">
        <f t="shared" si="65"/>
        <v>1</v>
      </c>
      <c r="P63" s="16">
        <v>3.3</v>
      </c>
      <c r="Q63" s="16">
        <v>8.3000000000000007</v>
      </c>
      <c r="R63" s="17">
        <f t="shared" si="66"/>
        <v>11.600000000000001</v>
      </c>
      <c r="S63" s="18">
        <f t="shared" si="67"/>
        <v>2</v>
      </c>
      <c r="T63" s="17">
        <f t="shared" si="68"/>
        <v>44.167999999999999</v>
      </c>
      <c r="U63" s="18">
        <f t="shared" si="69"/>
        <v>2</v>
      </c>
      <c r="W63" s="23">
        <v>8</v>
      </c>
      <c r="X63" s="23">
        <f t="shared" si="70"/>
        <v>11.55</v>
      </c>
      <c r="Y63" s="23">
        <f t="shared" si="71"/>
        <v>6</v>
      </c>
      <c r="Z63" s="23">
        <f t="shared" si="72"/>
        <v>10.067</v>
      </c>
      <c r="AA63" s="23">
        <f t="shared" si="73"/>
        <v>7</v>
      </c>
      <c r="AB63" s="23">
        <f t="shared" si="74"/>
        <v>9.8000000000000007</v>
      </c>
      <c r="AC63" s="23">
        <f t="shared" si="75"/>
        <v>8</v>
      </c>
      <c r="AD63" s="23">
        <f t="shared" si="76"/>
        <v>11.25</v>
      </c>
      <c r="AE63" s="23">
        <f t="shared" si="77"/>
        <v>5</v>
      </c>
      <c r="AF63" s="23">
        <f t="shared" si="78"/>
        <v>42.183999999999997</v>
      </c>
      <c r="AG63" s="23">
        <f t="shared" si="79"/>
        <v>8</v>
      </c>
    </row>
    <row r="64" spans="1:33" x14ac:dyDescent="0.3">
      <c r="A64" s="15">
        <v>36</v>
      </c>
      <c r="B64" s="32" t="s">
        <v>116</v>
      </c>
      <c r="C64" s="32" t="s">
        <v>12</v>
      </c>
      <c r="D64" s="16">
        <v>2.8</v>
      </c>
      <c r="E64" s="16">
        <v>8.8000000000000007</v>
      </c>
      <c r="F64" s="17">
        <f t="shared" si="60"/>
        <v>11.600000000000001</v>
      </c>
      <c r="G64" s="18">
        <f t="shared" si="61"/>
        <v>5</v>
      </c>
      <c r="H64" s="16">
        <v>2</v>
      </c>
      <c r="I64" s="16">
        <v>7.367</v>
      </c>
      <c r="J64" s="17">
        <f t="shared" si="62"/>
        <v>9.3670000000000009</v>
      </c>
      <c r="K64" s="18">
        <f t="shared" si="63"/>
        <v>12</v>
      </c>
      <c r="L64" s="16">
        <v>2.7</v>
      </c>
      <c r="M64" s="16">
        <v>7.367</v>
      </c>
      <c r="N64" s="17">
        <f t="shared" si="64"/>
        <v>10.067</v>
      </c>
      <c r="O64" s="18">
        <f t="shared" si="65"/>
        <v>5</v>
      </c>
      <c r="P64" s="16">
        <v>3.1</v>
      </c>
      <c r="Q64" s="16">
        <v>8.0500000000000007</v>
      </c>
      <c r="R64" s="17">
        <f t="shared" si="66"/>
        <v>11.15</v>
      </c>
      <c r="S64" s="18">
        <f t="shared" si="67"/>
        <v>7</v>
      </c>
      <c r="T64" s="17">
        <f t="shared" si="68"/>
        <v>42.183999999999997</v>
      </c>
      <c r="U64" s="18">
        <f t="shared" si="69"/>
        <v>8</v>
      </c>
      <c r="W64" s="23">
        <v>9</v>
      </c>
      <c r="X64" s="23">
        <f t="shared" si="70"/>
        <v>11.55</v>
      </c>
      <c r="Y64" s="23">
        <f t="shared" si="71"/>
        <v>6</v>
      </c>
      <c r="Z64" s="23">
        <f t="shared" si="72"/>
        <v>9.9670000000000005</v>
      </c>
      <c r="AA64" s="23">
        <f t="shared" si="73"/>
        <v>8</v>
      </c>
      <c r="AB64" s="23">
        <f t="shared" si="74"/>
        <v>9.6999999999999993</v>
      </c>
      <c r="AC64" s="23">
        <f t="shared" si="75"/>
        <v>9</v>
      </c>
      <c r="AD64" s="23">
        <f t="shared" si="76"/>
        <v>11.25</v>
      </c>
      <c r="AE64" s="23">
        <f t="shared" si="77"/>
        <v>5</v>
      </c>
      <c r="AF64" s="23">
        <f t="shared" si="78"/>
        <v>42.1</v>
      </c>
      <c r="AG64" s="23">
        <f t="shared" si="79"/>
        <v>9</v>
      </c>
    </row>
    <row r="65" spans="1:33" x14ac:dyDescent="0.3">
      <c r="A65" s="15">
        <v>37</v>
      </c>
      <c r="B65" s="32" t="s">
        <v>54</v>
      </c>
      <c r="C65" s="32" t="s">
        <v>16</v>
      </c>
      <c r="D65" s="16">
        <v>2.8</v>
      </c>
      <c r="E65" s="16">
        <v>8.8000000000000007</v>
      </c>
      <c r="F65" s="17">
        <f t="shared" si="60"/>
        <v>11.600000000000001</v>
      </c>
      <c r="G65" s="18">
        <f t="shared" si="61"/>
        <v>5</v>
      </c>
      <c r="H65" s="16">
        <v>1.9</v>
      </c>
      <c r="I65" s="16">
        <v>7.3</v>
      </c>
      <c r="J65" s="17">
        <f t="shared" si="62"/>
        <v>9.1999999999999993</v>
      </c>
      <c r="K65" s="18">
        <f t="shared" si="63"/>
        <v>13</v>
      </c>
      <c r="L65" s="16">
        <v>3.2</v>
      </c>
      <c r="M65" s="16">
        <v>6.2670000000000003</v>
      </c>
      <c r="N65" s="17">
        <f t="shared" si="64"/>
        <v>9.4670000000000005</v>
      </c>
      <c r="O65" s="18">
        <f t="shared" si="65"/>
        <v>11</v>
      </c>
      <c r="P65" s="16">
        <v>3.2</v>
      </c>
      <c r="Q65" s="16">
        <v>7.9</v>
      </c>
      <c r="R65" s="17">
        <f t="shared" si="66"/>
        <v>11.100000000000001</v>
      </c>
      <c r="S65" s="18">
        <f t="shared" si="67"/>
        <v>8</v>
      </c>
      <c r="T65" s="17">
        <f t="shared" si="68"/>
        <v>41.367000000000004</v>
      </c>
      <c r="U65" s="18">
        <f t="shared" si="69"/>
        <v>11</v>
      </c>
      <c r="W65" s="23">
        <v>10</v>
      </c>
      <c r="X65" s="23">
        <f t="shared" si="70"/>
        <v>11.399999999999999</v>
      </c>
      <c r="Y65" s="23">
        <f t="shared" si="71"/>
        <v>7</v>
      </c>
      <c r="Z65" s="23">
        <f t="shared" si="72"/>
        <v>9.6</v>
      </c>
      <c r="AA65" s="23">
        <f t="shared" si="73"/>
        <v>9</v>
      </c>
      <c r="AB65" s="23">
        <f t="shared" si="74"/>
        <v>9.5339999999999989</v>
      </c>
      <c r="AC65" s="23">
        <f t="shared" si="75"/>
        <v>10</v>
      </c>
      <c r="AD65" s="23">
        <f t="shared" si="76"/>
        <v>11.2</v>
      </c>
      <c r="AE65" s="23">
        <f t="shared" si="77"/>
        <v>6</v>
      </c>
      <c r="AF65" s="23">
        <f t="shared" si="78"/>
        <v>41.533999999999999</v>
      </c>
      <c r="AG65" s="23">
        <f t="shared" si="79"/>
        <v>10</v>
      </c>
    </row>
    <row r="66" spans="1:33" x14ac:dyDescent="0.3">
      <c r="A66" s="15">
        <v>38</v>
      </c>
      <c r="B66" s="32" t="s">
        <v>71</v>
      </c>
      <c r="C66" s="32" t="s">
        <v>28</v>
      </c>
      <c r="D66" s="16">
        <v>2.8</v>
      </c>
      <c r="E66" s="16">
        <v>8</v>
      </c>
      <c r="F66" s="17">
        <f t="shared" si="60"/>
        <v>10.8</v>
      </c>
      <c r="G66" s="18">
        <f t="shared" si="61"/>
        <v>12</v>
      </c>
      <c r="H66" s="16">
        <v>1.9</v>
      </c>
      <c r="I66" s="16">
        <v>6.2670000000000003</v>
      </c>
      <c r="J66" s="17">
        <f t="shared" si="62"/>
        <v>8.1669999999999998</v>
      </c>
      <c r="K66" s="18">
        <f t="shared" si="63"/>
        <v>14</v>
      </c>
      <c r="L66" s="16">
        <v>3.2</v>
      </c>
      <c r="M66" s="16">
        <v>6.3339999999999996</v>
      </c>
      <c r="N66" s="17">
        <f t="shared" si="64"/>
        <v>9.5339999999999989</v>
      </c>
      <c r="O66" s="18">
        <f t="shared" si="65"/>
        <v>10</v>
      </c>
      <c r="P66" s="16">
        <v>3.1</v>
      </c>
      <c r="Q66" s="16">
        <v>8.1999999999999993</v>
      </c>
      <c r="R66" s="17">
        <f t="shared" si="66"/>
        <v>11.299999999999999</v>
      </c>
      <c r="S66" s="18">
        <f t="shared" si="67"/>
        <v>4</v>
      </c>
      <c r="T66" s="17">
        <f t="shared" si="68"/>
        <v>39.801000000000002</v>
      </c>
      <c r="U66" s="18">
        <f t="shared" si="69"/>
        <v>15</v>
      </c>
      <c r="V66" s="23" t="s">
        <v>178</v>
      </c>
      <c r="W66" s="23">
        <v>11</v>
      </c>
      <c r="X66" s="23">
        <f t="shared" si="70"/>
        <v>11.35</v>
      </c>
      <c r="Y66" s="23">
        <f t="shared" si="71"/>
        <v>8</v>
      </c>
      <c r="Z66" s="23">
        <f t="shared" si="72"/>
        <v>9.5340000000000007</v>
      </c>
      <c r="AA66" s="23">
        <f t="shared" si="73"/>
        <v>10</v>
      </c>
      <c r="AB66" s="23">
        <f t="shared" si="74"/>
        <v>9.4670000000000005</v>
      </c>
      <c r="AC66" s="23">
        <f t="shared" si="75"/>
        <v>11</v>
      </c>
      <c r="AD66" s="23">
        <f t="shared" si="76"/>
        <v>11.15</v>
      </c>
      <c r="AE66" s="23">
        <f t="shared" si="77"/>
        <v>7</v>
      </c>
      <c r="AF66" s="23">
        <f t="shared" si="78"/>
        <v>41.367000000000004</v>
      </c>
      <c r="AG66" s="23">
        <f t="shared" si="79"/>
        <v>11</v>
      </c>
    </row>
    <row r="67" spans="1:33" x14ac:dyDescent="0.3">
      <c r="A67" s="20">
        <v>39</v>
      </c>
      <c r="B67" s="32" t="s">
        <v>117</v>
      </c>
      <c r="C67" s="32" t="s">
        <v>28</v>
      </c>
      <c r="D67" s="16">
        <v>3</v>
      </c>
      <c r="E67" s="16">
        <v>8.35</v>
      </c>
      <c r="F67" s="17">
        <f t="shared" si="60"/>
        <v>11.35</v>
      </c>
      <c r="G67" s="18">
        <f t="shared" si="61"/>
        <v>8</v>
      </c>
      <c r="H67" s="16">
        <v>2.4</v>
      </c>
      <c r="I67" s="16">
        <v>7.8</v>
      </c>
      <c r="J67" s="17">
        <f t="shared" si="62"/>
        <v>10.199999999999999</v>
      </c>
      <c r="K67" s="18">
        <f t="shared" si="63"/>
        <v>5</v>
      </c>
      <c r="L67" s="16">
        <v>2.5</v>
      </c>
      <c r="M67" s="16">
        <v>6.9</v>
      </c>
      <c r="N67" s="17">
        <f t="shared" si="64"/>
        <v>9.4</v>
      </c>
      <c r="O67" s="18">
        <f t="shared" si="65"/>
        <v>12</v>
      </c>
      <c r="P67" s="16">
        <v>3.2</v>
      </c>
      <c r="Q67" s="16">
        <v>7.95</v>
      </c>
      <c r="R67" s="17">
        <f t="shared" si="66"/>
        <v>11.15</v>
      </c>
      <c r="S67" s="18">
        <f t="shared" si="67"/>
        <v>7</v>
      </c>
      <c r="T67" s="17">
        <f t="shared" si="68"/>
        <v>42.1</v>
      </c>
      <c r="U67" s="18">
        <f t="shared" si="69"/>
        <v>9</v>
      </c>
      <c r="W67" s="23">
        <v>12</v>
      </c>
      <c r="X67" s="23">
        <f t="shared" si="70"/>
        <v>11.3</v>
      </c>
      <c r="Y67" s="23">
        <f t="shared" si="71"/>
        <v>9</v>
      </c>
      <c r="Z67" s="23">
        <f t="shared" si="72"/>
        <v>9.4340000000000011</v>
      </c>
      <c r="AA67" s="23">
        <f t="shared" si="73"/>
        <v>11</v>
      </c>
      <c r="AB67" s="23">
        <f t="shared" si="74"/>
        <v>9.4</v>
      </c>
      <c r="AC67" s="23">
        <f t="shared" si="75"/>
        <v>12</v>
      </c>
      <c r="AD67" s="23">
        <f t="shared" si="76"/>
        <v>11.15</v>
      </c>
      <c r="AE67" s="23">
        <f t="shared" si="77"/>
        <v>7</v>
      </c>
      <c r="AF67" s="23">
        <f t="shared" si="78"/>
        <v>41.234000000000002</v>
      </c>
      <c r="AG67" s="23">
        <f t="shared" si="79"/>
        <v>12</v>
      </c>
    </row>
    <row r="68" spans="1:33" x14ac:dyDescent="0.3">
      <c r="A68" s="20">
        <v>40</v>
      </c>
      <c r="B68" s="32" t="s">
        <v>118</v>
      </c>
      <c r="C68" s="32" t="s">
        <v>14</v>
      </c>
      <c r="D68" s="16">
        <v>2.8</v>
      </c>
      <c r="E68" s="16">
        <v>8.6</v>
      </c>
      <c r="F68" s="17">
        <f t="shared" si="60"/>
        <v>11.399999999999999</v>
      </c>
      <c r="G68" s="18">
        <f t="shared" si="61"/>
        <v>7</v>
      </c>
      <c r="H68" s="16">
        <v>2.4</v>
      </c>
      <c r="I68" s="16">
        <v>8.1340000000000003</v>
      </c>
      <c r="J68" s="17">
        <f t="shared" si="62"/>
        <v>10.534000000000001</v>
      </c>
      <c r="K68" s="18">
        <f t="shared" si="63"/>
        <v>2</v>
      </c>
      <c r="L68" s="16">
        <v>2.9</v>
      </c>
      <c r="M68" s="16">
        <v>7.234</v>
      </c>
      <c r="N68" s="17">
        <f t="shared" si="64"/>
        <v>10.134</v>
      </c>
      <c r="O68" s="18">
        <f t="shared" si="65"/>
        <v>4</v>
      </c>
      <c r="P68" s="16">
        <v>3</v>
      </c>
      <c r="Q68" s="16">
        <v>8</v>
      </c>
      <c r="R68" s="17">
        <f t="shared" si="66"/>
        <v>11</v>
      </c>
      <c r="S68" s="18">
        <f t="shared" si="67"/>
        <v>9</v>
      </c>
      <c r="T68" s="17">
        <f t="shared" si="68"/>
        <v>43.067999999999998</v>
      </c>
      <c r="U68" s="18">
        <f t="shared" si="69"/>
        <v>4</v>
      </c>
      <c r="W68" s="23">
        <v>13</v>
      </c>
      <c r="X68" s="23">
        <f t="shared" si="70"/>
        <v>11.149999999999999</v>
      </c>
      <c r="Y68" s="23">
        <f t="shared" si="71"/>
        <v>10</v>
      </c>
      <c r="Z68" s="23">
        <f t="shared" si="72"/>
        <v>9.3670000000000009</v>
      </c>
      <c r="AA68" s="23">
        <f t="shared" si="73"/>
        <v>12</v>
      </c>
      <c r="AB68" s="23">
        <f t="shared" si="74"/>
        <v>8.8670000000000009</v>
      </c>
      <c r="AC68" s="23">
        <f t="shared" si="75"/>
        <v>13</v>
      </c>
      <c r="AD68" s="23">
        <f t="shared" si="76"/>
        <v>11.100000000000001</v>
      </c>
      <c r="AE68" s="23">
        <f t="shared" si="77"/>
        <v>8</v>
      </c>
      <c r="AF68" s="23">
        <f t="shared" si="78"/>
        <v>41.150999999999996</v>
      </c>
      <c r="AG68" s="23">
        <f t="shared" si="79"/>
        <v>13</v>
      </c>
    </row>
    <row r="69" spans="1:33" x14ac:dyDescent="0.3">
      <c r="A69" s="20">
        <v>41</v>
      </c>
      <c r="B69" s="32" t="s">
        <v>55</v>
      </c>
      <c r="C69" s="32" t="s">
        <v>14</v>
      </c>
      <c r="D69" s="16">
        <v>3</v>
      </c>
      <c r="E69" s="16">
        <v>8.85</v>
      </c>
      <c r="F69" s="17">
        <f t="shared" si="60"/>
        <v>11.85</v>
      </c>
      <c r="G69" s="18">
        <f t="shared" si="61"/>
        <v>2</v>
      </c>
      <c r="H69" s="16">
        <v>2.6</v>
      </c>
      <c r="I69" s="16">
        <v>8.4670000000000005</v>
      </c>
      <c r="J69" s="17">
        <f t="shared" si="62"/>
        <v>11.067</v>
      </c>
      <c r="K69" s="18">
        <f t="shared" si="63"/>
        <v>1</v>
      </c>
      <c r="L69" s="16">
        <v>3.4</v>
      </c>
      <c r="M69" s="16">
        <v>6.5670000000000002</v>
      </c>
      <c r="N69" s="17">
        <f t="shared" si="64"/>
        <v>9.9670000000000005</v>
      </c>
      <c r="O69" s="18">
        <f t="shared" si="65"/>
        <v>6</v>
      </c>
      <c r="P69" s="16">
        <v>3.2</v>
      </c>
      <c r="Q69" s="16">
        <v>8.4</v>
      </c>
      <c r="R69" s="17">
        <f t="shared" si="66"/>
        <v>11.600000000000001</v>
      </c>
      <c r="S69" s="18">
        <f t="shared" si="67"/>
        <v>2</v>
      </c>
      <c r="T69" s="17">
        <f t="shared" si="68"/>
        <v>44.484000000000002</v>
      </c>
      <c r="U69" s="18">
        <f t="shared" si="69"/>
        <v>1</v>
      </c>
      <c r="W69" s="23">
        <v>14</v>
      </c>
      <c r="X69" s="23">
        <f t="shared" si="70"/>
        <v>11</v>
      </c>
      <c r="Y69" s="23">
        <f t="shared" si="71"/>
        <v>11</v>
      </c>
      <c r="Z69" s="23">
        <f t="shared" si="72"/>
        <v>9.1999999999999993</v>
      </c>
      <c r="AA69" s="23">
        <f t="shared" si="73"/>
        <v>13</v>
      </c>
      <c r="AB69" s="23">
        <f t="shared" si="74"/>
        <v>8.3669999999999991</v>
      </c>
      <c r="AC69" s="23">
        <f t="shared" si="75"/>
        <v>14</v>
      </c>
      <c r="AD69" s="23">
        <f t="shared" si="76"/>
        <v>11</v>
      </c>
      <c r="AE69" s="23">
        <f t="shared" si="77"/>
        <v>9</v>
      </c>
      <c r="AF69" s="23">
        <f t="shared" si="78"/>
        <v>40.817</v>
      </c>
      <c r="AG69" s="23">
        <f t="shared" si="79"/>
        <v>14</v>
      </c>
    </row>
    <row r="70" spans="1:33" x14ac:dyDescent="0.3">
      <c r="A70" s="20">
        <v>42</v>
      </c>
      <c r="B70" s="32" t="s">
        <v>19</v>
      </c>
      <c r="C70" s="32" t="s">
        <v>14</v>
      </c>
      <c r="D70" s="16">
        <v>2.8</v>
      </c>
      <c r="E70" s="16">
        <v>8.5</v>
      </c>
      <c r="F70" s="17">
        <f t="shared" si="60"/>
        <v>11.3</v>
      </c>
      <c r="G70" s="18">
        <f t="shared" si="61"/>
        <v>9</v>
      </c>
      <c r="H70" s="16">
        <v>2.6</v>
      </c>
      <c r="I70" s="16">
        <v>7.9</v>
      </c>
      <c r="J70" s="17">
        <f t="shared" si="62"/>
        <v>10.5</v>
      </c>
      <c r="K70" s="18">
        <f t="shared" si="63"/>
        <v>3</v>
      </c>
      <c r="L70" s="16">
        <v>3.3</v>
      </c>
      <c r="M70" s="16">
        <v>6.9669999999999996</v>
      </c>
      <c r="N70" s="17">
        <f t="shared" si="64"/>
        <v>10.266999999999999</v>
      </c>
      <c r="O70" s="18">
        <f t="shared" si="65"/>
        <v>3</v>
      </c>
      <c r="P70" s="16">
        <v>3.2</v>
      </c>
      <c r="Q70" s="16">
        <v>7.65</v>
      </c>
      <c r="R70" s="17">
        <f t="shared" si="66"/>
        <v>10.850000000000001</v>
      </c>
      <c r="S70" s="18">
        <f t="shared" si="67"/>
        <v>10</v>
      </c>
      <c r="T70" s="17">
        <f t="shared" si="68"/>
        <v>42.917000000000002</v>
      </c>
      <c r="U70" s="18">
        <f t="shared" si="69"/>
        <v>6</v>
      </c>
      <c r="W70" s="23">
        <v>15</v>
      </c>
      <c r="X70" s="23">
        <f t="shared" si="70"/>
        <v>10.8</v>
      </c>
      <c r="Y70" s="23">
        <f t="shared" si="71"/>
        <v>12</v>
      </c>
      <c r="Z70" s="23">
        <f t="shared" si="72"/>
        <v>8.1669999999999998</v>
      </c>
      <c r="AA70" s="23">
        <f t="shared" si="73"/>
        <v>14</v>
      </c>
      <c r="AB70" s="23">
        <f t="shared" si="74"/>
        <v>7.367</v>
      </c>
      <c r="AC70" s="23">
        <f t="shared" si="75"/>
        <v>15</v>
      </c>
      <c r="AD70" s="23">
        <f t="shared" si="76"/>
        <v>10.850000000000001</v>
      </c>
      <c r="AE70" s="23">
        <f t="shared" si="77"/>
        <v>10</v>
      </c>
      <c r="AF70" s="23">
        <f t="shared" si="78"/>
        <v>39.801000000000002</v>
      </c>
      <c r="AG70" s="23">
        <f t="shared" si="79"/>
        <v>15</v>
      </c>
    </row>
  </sheetData>
  <mergeCells count="20">
    <mergeCell ref="T3:U3"/>
    <mergeCell ref="D3:G3"/>
    <mergeCell ref="H3:K3"/>
    <mergeCell ref="L3:O3"/>
    <mergeCell ref="P3:S3"/>
    <mergeCell ref="D36:G36"/>
    <mergeCell ref="H36:K36"/>
    <mergeCell ref="L36:O36"/>
    <mergeCell ref="L21:O21"/>
    <mergeCell ref="T36:U36"/>
    <mergeCell ref="P36:S36"/>
    <mergeCell ref="T21:U21"/>
    <mergeCell ref="P21:S21"/>
    <mergeCell ref="D21:G21"/>
    <mergeCell ref="H21:K21"/>
    <mergeCell ref="D54:G54"/>
    <mergeCell ref="H54:K54"/>
    <mergeCell ref="L54:O54"/>
    <mergeCell ref="P54:S54"/>
    <mergeCell ref="T54:U54"/>
  </mergeCells>
  <phoneticPr fontId="0" type="noConversion"/>
  <conditionalFormatting sqref="F4:G5 J4:K5 N4:O5 R4:U5 F22:G23 N22:O23 J22:K23 R22:U23 F37:G50 J37:K50 N37:O50 R37:U50 F55:G56 J55:K56 N55:O56 R55:U56">
    <cfRule type="cellIs" dxfId="187" priority="61" stopIfTrue="1" operator="equal">
      <formula>1</formula>
    </cfRule>
    <cfRule type="cellIs" dxfId="186" priority="62" stopIfTrue="1" operator="equal">
      <formula>2</formula>
    </cfRule>
    <cfRule type="cellIs" dxfId="185" priority="63" stopIfTrue="1" operator="equal">
      <formula>3</formula>
    </cfRule>
  </conditionalFormatting>
  <conditionalFormatting sqref="F6:G17 J6:K17 N6:O17 R6:U17">
    <cfRule type="cellIs" dxfId="184" priority="46" stopIfTrue="1" operator="equal">
      <formula>1</formula>
    </cfRule>
    <cfRule type="cellIs" dxfId="183" priority="47" stopIfTrue="1" operator="equal">
      <formula>2</formula>
    </cfRule>
    <cfRule type="cellIs" dxfId="182" priority="48" stopIfTrue="1" operator="equal">
      <formula>3</formula>
    </cfRule>
  </conditionalFormatting>
  <conditionalFormatting sqref="D38:E50 H38:I50 L38:M50 P38:Q50 D5:E17 H5:I17 L5:M17 P5:Q17 D23:E23 D56:E56">
    <cfRule type="cellIs" dxfId="181" priority="42" operator="lessThan">
      <formula>0.001</formula>
    </cfRule>
  </conditionalFormatting>
  <conditionalFormatting sqref="F24:G32 N24:O32 J24:K32 R24:U32">
    <cfRule type="cellIs" dxfId="180" priority="15" stopIfTrue="1" operator="equal">
      <formula>1</formula>
    </cfRule>
    <cfRule type="cellIs" dxfId="179" priority="16" stopIfTrue="1" operator="equal">
      <formula>2</formula>
    </cfRule>
    <cfRule type="cellIs" dxfId="178" priority="17" stopIfTrue="1" operator="equal">
      <formula>3</formula>
    </cfRule>
  </conditionalFormatting>
  <conditionalFormatting sqref="D24:E32">
    <cfRule type="cellIs" dxfId="177" priority="13" operator="lessThan">
      <formula>0.001</formula>
    </cfRule>
  </conditionalFormatting>
  <conditionalFormatting sqref="H23:I32">
    <cfRule type="cellIs" dxfId="176" priority="12" operator="lessThan">
      <formula>0.001</formula>
    </cfRule>
  </conditionalFormatting>
  <conditionalFormatting sqref="L23:M32">
    <cfRule type="cellIs" dxfId="175" priority="11" operator="lessThan">
      <formula>0.001</formula>
    </cfRule>
  </conditionalFormatting>
  <conditionalFormatting sqref="P23:Q32">
    <cfRule type="cellIs" dxfId="174" priority="10" operator="lessThan">
      <formula>0.001</formula>
    </cfRule>
  </conditionalFormatting>
  <conditionalFormatting sqref="F57:G70 J57:K70 N57:O70 R57:U70">
    <cfRule type="cellIs" dxfId="173" priority="7" stopIfTrue="1" operator="equal">
      <formula>1</formula>
    </cfRule>
    <cfRule type="cellIs" dxfId="172" priority="8" stopIfTrue="1" operator="equal">
      <formula>2</formula>
    </cfRule>
    <cfRule type="cellIs" dxfId="171" priority="9" stopIfTrue="1" operator="equal">
      <formula>3</formula>
    </cfRule>
  </conditionalFormatting>
  <conditionalFormatting sqref="E57">
    <cfRule type="cellIs" dxfId="170" priority="6" operator="lessThan">
      <formula>0.001</formula>
    </cfRule>
  </conditionalFormatting>
  <conditionalFormatting sqref="D57:D70">
    <cfRule type="cellIs" dxfId="169" priority="5" operator="lessThan">
      <formula>0.001</formula>
    </cfRule>
  </conditionalFormatting>
  <conditionalFormatting sqref="E58:E70">
    <cfRule type="cellIs" dxfId="168" priority="4" operator="lessThan">
      <formula>0.001</formula>
    </cfRule>
  </conditionalFormatting>
  <conditionalFormatting sqref="H56:I70">
    <cfRule type="cellIs" dxfId="167" priority="3" operator="lessThan">
      <formula>0.001</formula>
    </cfRule>
  </conditionalFormatting>
  <conditionalFormatting sqref="L56:M70">
    <cfRule type="cellIs" dxfId="166" priority="2" operator="lessThan">
      <formula>0.001</formula>
    </cfRule>
  </conditionalFormatting>
  <conditionalFormatting sqref="P56:Q70">
    <cfRule type="cellIs" dxfId="165" priority="1" operator="lessThan">
      <formula>0.001</formula>
    </cfRule>
  </conditionalFormatting>
  <pageMargins left="0.74803149606299213" right="0.74803149606299213" top="0.70866141732283472" bottom="0" header="0.51181102362204722" footer="0"/>
  <pageSetup paperSize="9" scale="50" fitToHeight="2" orientation="landscape" horizontalDpi="360" verticalDpi="360" r:id="rId1"/>
  <headerFooter alignWithMargins="0">
    <oddHeader>&amp;C&amp;"-,Regular"&amp;26Stockport Easter Competition 2019</oddHeader>
  </headerFooter>
  <rowBreaks count="1" manualBreakCount="1">
    <brk id="32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77"/>
  <sheetViews>
    <sheetView topLeftCell="A61" zoomScale="70" zoomScaleNormal="70" zoomScalePageLayoutView="50" workbookViewId="0">
      <selection activeCell="Q30" sqref="Q30"/>
    </sheetView>
  </sheetViews>
  <sheetFormatPr defaultColWidth="9.140625" defaultRowHeight="18.75" x14ac:dyDescent="0.3"/>
  <cols>
    <col min="1" max="1" width="6.85546875" style="23" customWidth="1"/>
    <col min="2" max="2" width="27.5703125" style="23" customWidth="1"/>
    <col min="3" max="3" width="25.140625" style="23" customWidth="1"/>
    <col min="4" max="4" width="11.28515625" style="24" customWidth="1"/>
    <col min="5" max="5" width="10.7109375" style="24" customWidth="1"/>
    <col min="6" max="7" width="10.7109375" style="23" customWidth="1"/>
    <col min="8" max="9" width="10.7109375" style="24" customWidth="1"/>
    <col min="10" max="11" width="10.7109375" style="23" customWidth="1"/>
    <col min="12" max="12" width="11.85546875" style="24" customWidth="1"/>
    <col min="13" max="13" width="11.7109375" style="24" customWidth="1"/>
    <col min="14" max="15" width="10.7109375" style="23" customWidth="1"/>
    <col min="16" max="17" width="10.7109375" style="24" customWidth="1"/>
    <col min="18" max="18" width="12" style="23" customWidth="1"/>
    <col min="19" max="19" width="10.7109375" style="23" customWidth="1"/>
    <col min="20" max="20" width="11.85546875" style="23" customWidth="1"/>
    <col min="21" max="21" width="11.140625" style="23" customWidth="1"/>
    <col min="22" max="22" width="9.140625" style="23" customWidth="1"/>
    <col min="23" max="33" width="9.140625" style="23" hidden="1" customWidth="1"/>
    <col min="34" max="16384" width="9.140625" style="23"/>
  </cols>
  <sheetData>
    <row r="1" spans="1:33" ht="26.25" x14ac:dyDescent="0.4">
      <c r="A1" s="31" t="s">
        <v>119</v>
      </c>
      <c r="C1" s="26"/>
      <c r="D1" s="27"/>
      <c r="G1" s="25"/>
    </row>
    <row r="3" spans="1:33" s="24" customFormat="1" x14ac:dyDescent="0.3">
      <c r="A3" s="6" t="s">
        <v>9</v>
      </c>
      <c r="B3" s="6" t="s">
        <v>8</v>
      </c>
      <c r="C3" s="6" t="s">
        <v>11</v>
      </c>
      <c r="D3" s="35" t="s">
        <v>0</v>
      </c>
      <c r="E3" s="36"/>
      <c r="F3" s="36"/>
      <c r="G3" s="37"/>
      <c r="H3" s="35" t="s">
        <v>1</v>
      </c>
      <c r="I3" s="36"/>
      <c r="J3" s="36"/>
      <c r="K3" s="37"/>
      <c r="L3" s="35" t="s">
        <v>2</v>
      </c>
      <c r="M3" s="36"/>
      <c r="N3" s="36"/>
      <c r="O3" s="37"/>
      <c r="P3" s="35" t="s">
        <v>3</v>
      </c>
      <c r="Q3" s="36"/>
      <c r="R3" s="36"/>
      <c r="S3" s="37"/>
      <c r="T3" s="38" t="s">
        <v>4</v>
      </c>
      <c r="U3" s="39"/>
      <c r="W3" s="28"/>
      <c r="X3" s="28" t="s">
        <v>22</v>
      </c>
      <c r="Y3" s="28"/>
      <c r="Z3" s="24" t="s">
        <v>23</v>
      </c>
      <c r="AB3" s="28" t="s">
        <v>2</v>
      </c>
      <c r="AC3" s="28"/>
      <c r="AD3" s="24" t="s">
        <v>24</v>
      </c>
      <c r="AF3" s="24" t="s">
        <v>4</v>
      </c>
    </row>
    <row r="4" spans="1:33" s="30" customFormat="1" x14ac:dyDescent="0.3">
      <c r="A4" s="29" t="s">
        <v>7</v>
      </c>
      <c r="B4" s="10"/>
      <c r="C4" s="10"/>
      <c r="D4" s="11" t="s">
        <v>10</v>
      </c>
      <c r="E4" s="11" t="s">
        <v>15</v>
      </c>
      <c r="F4" s="12" t="s">
        <v>5</v>
      </c>
      <c r="G4" s="10" t="s">
        <v>6</v>
      </c>
      <c r="H4" s="11" t="s">
        <v>10</v>
      </c>
      <c r="I4" s="11" t="s">
        <v>15</v>
      </c>
      <c r="J4" s="12" t="s">
        <v>5</v>
      </c>
      <c r="K4" s="10" t="s">
        <v>6</v>
      </c>
      <c r="L4" s="11" t="s">
        <v>10</v>
      </c>
      <c r="M4" s="11" t="s">
        <v>15</v>
      </c>
      <c r="N4" s="12" t="s">
        <v>5</v>
      </c>
      <c r="O4" s="10" t="s">
        <v>6</v>
      </c>
      <c r="P4" s="11" t="s">
        <v>10</v>
      </c>
      <c r="Q4" s="11" t="s">
        <v>15</v>
      </c>
      <c r="R4" s="12" t="s">
        <v>5</v>
      </c>
      <c r="S4" s="10" t="s">
        <v>6</v>
      </c>
      <c r="T4" s="12" t="s">
        <v>5</v>
      </c>
      <c r="U4" s="10" t="s">
        <v>6</v>
      </c>
    </row>
    <row r="5" spans="1:33" x14ac:dyDescent="0.3">
      <c r="A5" s="15">
        <v>54</v>
      </c>
      <c r="B5" s="32" t="s">
        <v>120</v>
      </c>
      <c r="C5" s="32" t="s">
        <v>30</v>
      </c>
      <c r="D5" s="16">
        <v>2.4</v>
      </c>
      <c r="E5" s="16">
        <v>8.6999999999999993</v>
      </c>
      <c r="F5" s="17">
        <f>D5+E5</f>
        <v>11.1</v>
      </c>
      <c r="G5" s="18">
        <f>VLOOKUP(F5,X$5:Y$14,2,FALSE)</f>
        <v>5</v>
      </c>
      <c r="H5" s="16">
        <v>2.2999999999999998</v>
      </c>
      <c r="I5" s="16">
        <v>5.9669999999999996</v>
      </c>
      <c r="J5" s="17">
        <f>H5+I5</f>
        <v>8.2669999999999995</v>
      </c>
      <c r="K5" s="18">
        <f>VLOOKUP(J5,Z$5:AA$14,2,FALSE)</f>
        <v>9</v>
      </c>
      <c r="L5" s="16">
        <v>2.9</v>
      </c>
      <c r="M5" s="16">
        <v>6.6669999999999998</v>
      </c>
      <c r="N5" s="17">
        <f>L5+M5</f>
        <v>9.5670000000000002</v>
      </c>
      <c r="O5" s="18">
        <f>VLOOKUP(N5,AB$5:AC$14,2,FALSE)</f>
        <v>8</v>
      </c>
      <c r="P5" s="16">
        <v>3</v>
      </c>
      <c r="Q5" s="16">
        <v>8.0340000000000007</v>
      </c>
      <c r="R5" s="17">
        <f>P5+Q5</f>
        <v>11.034000000000001</v>
      </c>
      <c r="S5" s="18">
        <f>VLOOKUP(R5,AD$5:AE$14,2,FALSE)</f>
        <v>7</v>
      </c>
      <c r="T5" s="17">
        <f>R5+N5+J5+F5</f>
        <v>39.967999999999996</v>
      </c>
      <c r="U5" s="18">
        <f>VLOOKUP(T5,AF$5:AG$14,2,FALSE)</f>
        <v>10</v>
      </c>
      <c r="W5" s="23">
        <v>1</v>
      </c>
      <c r="X5" s="23">
        <f>LARGE(F$5:F$14,$W5)</f>
        <v>11.85</v>
      </c>
      <c r="Y5" s="23">
        <f>IF(X5=X4,Y4,Y4+1)</f>
        <v>1</v>
      </c>
      <c r="Z5" s="23">
        <f>LARGE(J$5:J$14,$W5)</f>
        <v>10.7</v>
      </c>
      <c r="AA5" s="23">
        <f>IF(Z5=Z4,AA4,AA4+1)</f>
        <v>1</v>
      </c>
      <c r="AB5" s="23">
        <f>LARGE(N$5:N$14,$W5)</f>
        <v>11.5</v>
      </c>
      <c r="AC5" s="23">
        <f>IF(AB5=AB4,AC4,AC4+1)</f>
        <v>1</v>
      </c>
      <c r="AD5" s="23">
        <f>LARGE(R$5:R$14,$W5)</f>
        <v>11.733999999999998</v>
      </c>
      <c r="AE5" s="23">
        <f>IF(AD5=AD4,AE4,AE4+1)</f>
        <v>1</v>
      </c>
      <c r="AF5" s="23">
        <f>LARGE(T$5:T$14,$W5)</f>
        <v>44.284000000000006</v>
      </c>
      <c r="AG5" s="23">
        <f>IF(AF5=AF4,AG4,AG4+1)</f>
        <v>1</v>
      </c>
    </row>
    <row r="6" spans="1:33" x14ac:dyDescent="0.3">
      <c r="A6" s="15">
        <v>55</v>
      </c>
      <c r="B6" s="32" t="s">
        <v>121</v>
      </c>
      <c r="C6" s="32" t="s">
        <v>30</v>
      </c>
      <c r="D6" s="16">
        <v>2.4</v>
      </c>
      <c r="E6" s="16">
        <v>8.5</v>
      </c>
      <c r="F6" s="17">
        <f t="shared" ref="F6:F14" si="0">D6+E6</f>
        <v>10.9</v>
      </c>
      <c r="G6" s="18">
        <f t="shared" ref="G6:G14" si="1">VLOOKUP(F6,X$5:Y$14,2,FALSE)</f>
        <v>7</v>
      </c>
      <c r="H6" s="16">
        <v>2.4</v>
      </c>
      <c r="I6" s="16">
        <v>7.7670000000000003</v>
      </c>
      <c r="J6" s="17">
        <f t="shared" ref="J6:J14" si="2">H6+I6</f>
        <v>10.167</v>
      </c>
      <c r="K6" s="18">
        <f t="shared" ref="K6:K14" si="3">VLOOKUP(J6,Z$5:AA$14,2,FALSE)</f>
        <v>5</v>
      </c>
      <c r="L6" s="16">
        <v>3</v>
      </c>
      <c r="M6" s="16">
        <v>7.8339999999999996</v>
      </c>
      <c r="N6" s="17">
        <f t="shared" ref="N6:N14" si="4">L6+M6</f>
        <v>10.834</v>
      </c>
      <c r="O6" s="18">
        <f t="shared" ref="O6:O14" si="5">VLOOKUP(N6,AB$5:AC$14,2,FALSE)</f>
        <v>2</v>
      </c>
      <c r="P6" s="16">
        <v>3</v>
      </c>
      <c r="Q6" s="16">
        <v>8.1999999999999993</v>
      </c>
      <c r="R6" s="17">
        <f t="shared" ref="R6:R14" si="6">P6+Q6</f>
        <v>11.2</v>
      </c>
      <c r="S6" s="18">
        <f t="shared" ref="S6:S14" si="7">VLOOKUP(R6,AD$5:AE$14,2,FALSE)</f>
        <v>5</v>
      </c>
      <c r="T6" s="17">
        <f t="shared" ref="T6:T14" si="8">R6+N6+J6+F6</f>
        <v>43.100999999999999</v>
      </c>
      <c r="U6" s="18">
        <f t="shared" ref="U6:U14" si="9">VLOOKUP(T6,AF$5:AG$14,2,FALSE)</f>
        <v>4</v>
      </c>
      <c r="W6" s="23">
        <v>2</v>
      </c>
      <c r="X6" s="23">
        <f t="shared" ref="X6:X14" si="10">LARGE(F$5:F$14,$W6)</f>
        <v>11.6</v>
      </c>
      <c r="Y6" s="23">
        <f t="shared" ref="Y6:Y14" si="11">IF(X6=X5,Y5,Y5+1)</f>
        <v>2</v>
      </c>
      <c r="Z6" s="23">
        <f t="shared" ref="Z6:Z14" si="12">LARGE(J$5:J$14,$W6)</f>
        <v>10.534000000000001</v>
      </c>
      <c r="AA6" s="23">
        <f t="shared" ref="AA6:AA14" si="13">IF(Z6=Z5,AA5,AA5+1)</f>
        <v>2</v>
      </c>
      <c r="AB6" s="23">
        <f t="shared" ref="AB6:AB14" si="14">LARGE(N$5:N$14,$W6)</f>
        <v>10.834</v>
      </c>
      <c r="AC6" s="23">
        <f t="shared" ref="AC6:AC14" si="15">IF(AB6=AB5,AC5,AC5+1)</f>
        <v>2</v>
      </c>
      <c r="AD6" s="23">
        <f t="shared" ref="AD6:AD14" si="16">LARGE(R$5:R$14,$W6)</f>
        <v>11.667000000000002</v>
      </c>
      <c r="AE6" s="23">
        <f t="shared" ref="AE6:AE14" si="17">IF(AD6=AD5,AE5,AE5+1)</f>
        <v>2</v>
      </c>
      <c r="AF6" s="23">
        <f t="shared" ref="AF6:AF14" si="18">LARGE(T$5:T$14,$W6)</f>
        <v>43.783999999999999</v>
      </c>
      <c r="AG6" s="23">
        <f t="shared" ref="AG6:AG14" si="19">IF(AF6=AF5,AG5,AG5+1)</f>
        <v>2</v>
      </c>
    </row>
    <row r="7" spans="1:33" x14ac:dyDescent="0.3">
      <c r="A7" s="15">
        <v>56</v>
      </c>
      <c r="B7" s="32" t="s">
        <v>122</v>
      </c>
      <c r="C7" s="32" t="s">
        <v>30</v>
      </c>
      <c r="D7" s="16">
        <v>2.4</v>
      </c>
      <c r="E7" s="16">
        <v>9.1999999999999993</v>
      </c>
      <c r="F7" s="17">
        <f t="shared" si="0"/>
        <v>11.6</v>
      </c>
      <c r="G7" s="18">
        <f t="shared" si="1"/>
        <v>2</v>
      </c>
      <c r="H7" s="16">
        <v>2.4</v>
      </c>
      <c r="I7" s="16">
        <v>7.734</v>
      </c>
      <c r="J7" s="17">
        <f t="shared" si="2"/>
        <v>10.134</v>
      </c>
      <c r="K7" s="18">
        <f t="shared" si="3"/>
        <v>6</v>
      </c>
      <c r="L7" s="16">
        <v>3.1</v>
      </c>
      <c r="M7" s="16">
        <v>7.3</v>
      </c>
      <c r="N7" s="17">
        <f t="shared" si="4"/>
        <v>10.4</v>
      </c>
      <c r="O7" s="18">
        <f t="shared" si="5"/>
        <v>5</v>
      </c>
      <c r="P7" s="16">
        <v>3</v>
      </c>
      <c r="Q7" s="16">
        <v>8.3670000000000009</v>
      </c>
      <c r="R7" s="17">
        <f t="shared" si="6"/>
        <v>11.367000000000001</v>
      </c>
      <c r="S7" s="18">
        <f t="shared" si="7"/>
        <v>4</v>
      </c>
      <c r="T7" s="17">
        <f t="shared" si="8"/>
        <v>43.501000000000005</v>
      </c>
      <c r="U7" s="18">
        <f t="shared" si="9"/>
        <v>3</v>
      </c>
      <c r="W7" s="23">
        <v>3</v>
      </c>
      <c r="X7" s="23">
        <f t="shared" si="10"/>
        <v>11.55</v>
      </c>
      <c r="Y7" s="23">
        <f t="shared" si="11"/>
        <v>3</v>
      </c>
      <c r="Z7" s="23">
        <f t="shared" si="12"/>
        <v>10.467000000000001</v>
      </c>
      <c r="AA7" s="23">
        <f t="shared" si="13"/>
        <v>3</v>
      </c>
      <c r="AB7" s="23">
        <f t="shared" si="14"/>
        <v>10.766999999999999</v>
      </c>
      <c r="AC7" s="23">
        <f t="shared" si="15"/>
        <v>3</v>
      </c>
      <c r="AD7" s="23">
        <f t="shared" si="16"/>
        <v>11.5</v>
      </c>
      <c r="AE7" s="23">
        <f t="shared" si="17"/>
        <v>3</v>
      </c>
      <c r="AF7" s="23">
        <f t="shared" si="18"/>
        <v>43.501000000000005</v>
      </c>
      <c r="AG7" s="23">
        <f t="shared" si="19"/>
        <v>3</v>
      </c>
    </row>
    <row r="8" spans="1:33" x14ac:dyDescent="0.3">
      <c r="A8" s="15">
        <v>57</v>
      </c>
      <c r="B8" s="32" t="s">
        <v>123</v>
      </c>
      <c r="C8" s="32" t="s">
        <v>30</v>
      </c>
      <c r="D8" s="16">
        <v>2.4</v>
      </c>
      <c r="E8" s="16">
        <v>7.95</v>
      </c>
      <c r="F8" s="17">
        <f t="shared" si="0"/>
        <v>10.35</v>
      </c>
      <c r="G8" s="18">
        <f t="shared" si="1"/>
        <v>9</v>
      </c>
      <c r="H8" s="16">
        <v>2.2000000000000002</v>
      </c>
      <c r="I8" s="16">
        <v>7.0670000000000002</v>
      </c>
      <c r="J8" s="17">
        <f t="shared" si="2"/>
        <v>9.2669999999999995</v>
      </c>
      <c r="K8" s="18">
        <f t="shared" si="3"/>
        <v>7</v>
      </c>
      <c r="L8" s="16">
        <v>2.9</v>
      </c>
      <c r="M8" s="16">
        <v>7.6340000000000003</v>
      </c>
      <c r="N8" s="17">
        <f t="shared" si="4"/>
        <v>10.534000000000001</v>
      </c>
      <c r="O8" s="18">
        <f t="shared" si="5"/>
        <v>4</v>
      </c>
      <c r="P8" s="16">
        <v>2.9</v>
      </c>
      <c r="Q8" s="16">
        <v>8.0670000000000002</v>
      </c>
      <c r="R8" s="17">
        <f t="shared" si="6"/>
        <v>10.967000000000001</v>
      </c>
      <c r="S8" s="18">
        <f t="shared" si="7"/>
        <v>8</v>
      </c>
      <c r="T8" s="17">
        <f t="shared" si="8"/>
        <v>41.118000000000002</v>
      </c>
      <c r="U8" s="18">
        <f t="shared" si="9"/>
        <v>8</v>
      </c>
      <c r="W8" s="23">
        <v>4</v>
      </c>
      <c r="X8" s="23">
        <f t="shared" si="10"/>
        <v>11.450000000000001</v>
      </c>
      <c r="Y8" s="23">
        <f t="shared" si="11"/>
        <v>4</v>
      </c>
      <c r="Z8" s="23">
        <f t="shared" si="12"/>
        <v>10.434000000000001</v>
      </c>
      <c r="AA8" s="23">
        <f t="shared" si="13"/>
        <v>4</v>
      </c>
      <c r="AB8" s="23">
        <f t="shared" si="14"/>
        <v>10.534000000000001</v>
      </c>
      <c r="AC8" s="23">
        <f t="shared" si="15"/>
        <v>4</v>
      </c>
      <c r="AD8" s="23">
        <f t="shared" si="16"/>
        <v>11.367000000000001</v>
      </c>
      <c r="AE8" s="23">
        <f t="shared" si="17"/>
        <v>4</v>
      </c>
      <c r="AF8" s="23">
        <f t="shared" si="18"/>
        <v>43.100999999999999</v>
      </c>
      <c r="AG8" s="23">
        <f t="shared" si="19"/>
        <v>4</v>
      </c>
    </row>
    <row r="9" spans="1:33" x14ac:dyDescent="0.3">
      <c r="A9" s="15">
        <v>58</v>
      </c>
      <c r="B9" s="32" t="s">
        <v>124</v>
      </c>
      <c r="C9" s="32" t="s">
        <v>29</v>
      </c>
      <c r="D9" s="16">
        <v>2.4</v>
      </c>
      <c r="E9" s="16">
        <v>9.15</v>
      </c>
      <c r="F9" s="17">
        <f t="shared" si="0"/>
        <v>11.55</v>
      </c>
      <c r="G9" s="18">
        <f t="shared" si="1"/>
        <v>3</v>
      </c>
      <c r="H9" s="16">
        <v>2.2999999999999998</v>
      </c>
      <c r="I9" s="16">
        <v>8.4</v>
      </c>
      <c r="J9" s="17">
        <f t="shared" si="2"/>
        <v>10.7</v>
      </c>
      <c r="K9" s="18">
        <f t="shared" si="3"/>
        <v>1</v>
      </c>
      <c r="L9" s="16">
        <v>3.2</v>
      </c>
      <c r="M9" s="16">
        <v>6.0670000000000002</v>
      </c>
      <c r="N9" s="17">
        <f t="shared" si="4"/>
        <v>9.2669999999999995</v>
      </c>
      <c r="O9" s="18">
        <f t="shared" si="5"/>
        <v>9</v>
      </c>
      <c r="P9" s="16">
        <v>3</v>
      </c>
      <c r="Q9" s="16">
        <v>8.5</v>
      </c>
      <c r="R9" s="17">
        <f t="shared" si="6"/>
        <v>11.5</v>
      </c>
      <c r="S9" s="18">
        <f t="shared" si="7"/>
        <v>3</v>
      </c>
      <c r="T9" s="17">
        <f t="shared" si="8"/>
        <v>43.016999999999996</v>
      </c>
      <c r="U9" s="18">
        <f t="shared" si="9"/>
        <v>5</v>
      </c>
      <c r="W9" s="23">
        <v>5</v>
      </c>
      <c r="X9" s="23">
        <f t="shared" si="10"/>
        <v>11.450000000000001</v>
      </c>
      <c r="Y9" s="23">
        <f t="shared" si="11"/>
        <v>4</v>
      </c>
      <c r="Z9" s="23">
        <f t="shared" si="12"/>
        <v>10.167</v>
      </c>
      <c r="AA9" s="23">
        <f t="shared" si="13"/>
        <v>5</v>
      </c>
      <c r="AB9" s="23">
        <f t="shared" si="14"/>
        <v>10.4</v>
      </c>
      <c r="AC9" s="23">
        <f t="shared" si="15"/>
        <v>5</v>
      </c>
      <c r="AD9" s="23">
        <f t="shared" si="16"/>
        <v>11.2</v>
      </c>
      <c r="AE9" s="23">
        <f t="shared" si="17"/>
        <v>5</v>
      </c>
      <c r="AF9" s="23">
        <f t="shared" si="18"/>
        <v>43.016999999999996</v>
      </c>
      <c r="AG9" s="23">
        <f t="shared" si="19"/>
        <v>5</v>
      </c>
    </row>
    <row r="10" spans="1:33" x14ac:dyDescent="0.3">
      <c r="A10" s="20">
        <v>59</v>
      </c>
      <c r="B10" s="32" t="s">
        <v>125</v>
      </c>
      <c r="C10" s="32" t="s">
        <v>28</v>
      </c>
      <c r="D10" s="16">
        <v>2.4</v>
      </c>
      <c r="E10" s="16">
        <v>9.0500000000000007</v>
      </c>
      <c r="F10" s="17">
        <f t="shared" si="0"/>
        <v>11.450000000000001</v>
      </c>
      <c r="G10" s="18">
        <f t="shared" si="1"/>
        <v>4</v>
      </c>
      <c r="H10" s="16">
        <v>2.4</v>
      </c>
      <c r="I10" s="16">
        <v>6.4</v>
      </c>
      <c r="J10" s="17">
        <f t="shared" si="2"/>
        <v>8.8000000000000007</v>
      </c>
      <c r="K10" s="18">
        <f t="shared" si="3"/>
        <v>8</v>
      </c>
      <c r="L10" s="16">
        <v>3.3</v>
      </c>
      <c r="M10" s="16">
        <v>6.6669999999999998</v>
      </c>
      <c r="N10" s="17">
        <f t="shared" si="4"/>
        <v>9.9669999999999987</v>
      </c>
      <c r="O10" s="18">
        <f t="shared" si="5"/>
        <v>7</v>
      </c>
      <c r="P10" s="16">
        <v>3.3</v>
      </c>
      <c r="Q10" s="16">
        <v>8.4339999999999993</v>
      </c>
      <c r="R10" s="17">
        <f t="shared" si="6"/>
        <v>11.733999999999998</v>
      </c>
      <c r="S10" s="18">
        <f t="shared" si="7"/>
        <v>1</v>
      </c>
      <c r="T10" s="17">
        <f t="shared" si="8"/>
        <v>41.951000000000001</v>
      </c>
      <c r="U10" s="18">
        <f t="shared" si="9"/>
        <v>7</v>
      </c>
      <c r="W10" s="23">
        <v>6</v>
      </c>
      <c r="X10" s="23">
        <f t="shared" si="10"/>
        <v>11.1</v>
      </c>
      <c r="Y10" s="23">
        <f t="shared" si="11"/>
        <v>5</v>
      </c>
      <c r="Z10" s="23">
        <f t="shared" si="12"/>
        <v>10.167</v>
      </c>
      <c r="AA10" s="23">
        <f t="shared" si="13"/>
        <v>5</v>
      </c>
      <c r="AB10" s="23">
        <f t="shared" si="14"/>
        <v>10.3</v>
      </c>
      <c r="AC10" s="23">
        <f t="shared" si="15"/>
        <v>6</v>
      </c>
      <c r="AD10" s="23">
        <f t="shared" si="16"/>
        <v>11.167</v>
      </c>
      <c r="AE10" s="23">
        <f t="shared" si="17"/>
        <v>6</v>
      </c>
      <c r="AF10" s="23">
        <f t="shared" si="18"/>
        <v>42.984999999999999</v>
      </c>
      <c r="AG10" s="23">
        <f t="shared" si="19"/>
        <v>6</v>
      </c>
    </row>
    <row r="11" spans="1:33" x14ac:dyDescent="0.3">
      <c r="A11" s="15">
        <v>60</v>
      </c>
      <c r="B11" s="32" t="s">
        <v>126</v>
      </c>
      <c r="C11" s="32" t="s">
        <v>28</v>
      </c>
      <c r="D11" s="16">
        <v>2.4</v>
      </c>
      <c r="E11" s="16">
        <v>8.5500000000000007</v>
      </c>
      <c r="F11" s="17">
        <f t="shared" si="0"/>
        <v>10.950000000000001</v>
      </c>
      <c r="G11" s="18">
        <f t="shared" si="1"/>
        <v>6</v>
      </c>
      <c r="H11" s="16">
        <v>2.4</v>
      </c>
      <c r="I11" s="16">
        <v>7.7670000000000003</v>
      </c>
      <c r="J11" s="17">
        <f t="shared" si="2"/>
        <v>10.167</v>
      </c>
      <c r="K11" s="18">
        <f t="shared" si="3"/>
        <v>5</v>
      </c>
      <c r="L11" s="16">
        <v>3.3</v>
      </c>
      <c r="M11" s="16">
        <v>8.1999999999999993</v>
      </c>
      <c r="N11" s="17">
        <f t="shared" si="4"/>
        <v>11.5</v>
      </c>
      <c r="O11" s="18">
        <f t="shared" si="5"/>
        <v>1</v>
      </c>
      <c r="P11" s="16">
        <v>3.3</v>
      </c>
      <c r="Q11" s="16">
        <v>8.3670000000000009</v>
      </c>
      <c r="R11" s="17">
        <f t="shared" si="6"/>
        <v>11.667000000000002</v>
      </c>
      <c r="S11" s="18">
        <f t="shared" si="7"/>
        <v>2</v>
      </c>
      <c r="T11" s="17">
        <f t="shared" si="8"/>
        <v>44.284000000000006</v>
      </c>
      <c r="U11" s="18">
        <f t="shared" si="9"/>
        <v>1</v>
      </c>
      <c r="W11" s="23">
        <v>7</v>
      </c>
      <c r="X11" s="23">
        <f t="shared" si="10"/>
        <v>10.950000000000001</v>
      </c>
      <c r="Y11" s="23">
        <f t="shared" si="11"/>
        <v>6</v>
      </c>
      <c r="Z11" s="23">
        <f t="shared" si="12"/>
        <v>10.134</v>
      </c>
      <c r="AA11" s="23">
        <f t="shared" si="13"/>
        <v>6</v>
      </c>
      <c r="AB11" s="23">
        <f t="shared" si="14"/>
        <v>9.9669999999999987</v>
      </c>
      <c r="AC11" s="23">
        <f t="shared" si="15"/>
        <v>7</v>
      </c>
      <c r="AD11" s="23">
        <f t="shared" si="16"/>
        <v>11.034000000000001</v>
      </c>
      <c r="AE11" s="23">
        <f t="shared" si="17"/>
        <v>7</v>
      </c>
      <c r="AF11" s="23">
        <f t="shared" si="18"/>
        <v>41.951000000000001</v>
      </c>
      <c r="AG11" s="23">
        <f t="shared" si="19"/>
        <v>7</v>
      </c>
    </row>
    <row r="12" spans="1:33" x14ac:dyDescent="0.3">
      <c r="A12" s="15">
        <v>61</v>
      </c>
      <c r="B12" s="32" t="s">
        <v>127</v>
      </c>
      <c r="C12" s="32" t="s">
        <v>14</v>
      </c>
      <c r="D12" s="16">
        <v>2.4</v>
      </c>
      <c r="E12" s="16">
        <v>8.4499999999999993</v>
      </c>
      <c r="F12" s="17">
        <f t="shared" si="0"/>
        <v>10.85</v>
      </c>
      <c r="G12" s="18">
        <f t="shared" si="1"/>
        <v>8</v>
      </c>
      <c r="H12" s="16">
        <v>2.4</v>
      </c>
      <c r="I12" s="16">
        <v>8.1340000000000003</v>
      </c>
      <c r="J12" s="17">
        <f t="shared" si="2"/>
        <v>10.534000000000001</v>
      </c>
      <c r="K12" s="18">
        <f t="shared" si="3"/>
        <v>2</v>
      </c>
      <c r="L12" s="16">
        <v>3.2</v>
      </c>
      <c r="M12" s="16">
        <v>7.5670000000000002</v>
      </c>
      <c r="N12" s="17">
        <f t="shared" si="4"/>
        <v>10.766999999999999</v>
      </c>
      <c r="O12" s="18">
        <f t="shared" si="5"/>
        <v>3</v>
      </c>
      <c r="P12" s="16">
        <v>3.1</v>
      </c>
      <c r="Q12" s="16">
        <v>7.734</v>
      </c>
      <c r="R12" s="17">
        <f t="shared" si="6"/>
        <v>10.834</v>
      </c>
      <c r="S12" s="18">
        <f t="shared" si="7"/>
        <v>9</v>
      </c>
      <c r="T12" s="17">
        <f t="shared" si="8"/>
        <v>42.984999999999999</v>
      </c>
      <c r="U12" s="18">
        <f t="shared" si="9"/>
        <v>6</v>
      </c>
      <c r="W12" s="23">
        <v>8</v>
      </c>
      <c r="X12" s="23">
        <f t="shared" si="10"/>
        <v>10.9</v>
      </c>
      <c r="Y12" s="23">
        <f t="shared" si="11"/>
        <v>7</v>
      </c>
      <c r="Z12" s="23">
        <f t="shared" si="12"/>
        <v>9.2669999999999995</v>
      </c>
      <c r="AA12" s="23">
        <f t="shared" si="13"/>
        <v>7</v>
      </c>
      <c r="AB12" s="23">
        <f t="shared" si="14"/>
        <v>9.5670000000000002</v>
      </c>
      <c r="AC12" s="23">
        <f t="shared" si="15"/>
        <v>8</v>
      </c>
      <c r="AD12" s="23">
        <f t="shared" si="16"/>
        <v>10.967000000000001</v>
      </c>
      <c r="AE12" s="23">
        <f t="shared" si="17"/>
        <v>8</v>
      </c>
      <c r="AF12" s="23">
        <f t="shared" si="18"/>
        <v>41.118000000000002</v>
      </c>
      <c r="AG12" s="23">
        <f t="shared" si="19"/>
        <v>8</v>
      </c>
    </row>
    <row r="13" spans="1:33" x14ac:dyDescent="0.3">
      <c r="A13" s="15">
        <v>63</v>
      </c>
      <c r="B13" s="32" t="s">
        <v>128</v>
      </c>
      <c r="C13" s="32" t="s">
        <v>32</v>
      </c>
      <c r="D13" s="16">
        <v>2.4</v>
      </c>
      <c r="E13" s="16">
        <v>9.0500000000000007</v>
      </c>
      <c r="F13" s="17">
        <f t="shared" si="0"/>
        <v>11.450000000000001</v>
      </c>
      <c r="G13" s="18">
        <f t="shared" si="1"/>
        <v>4</v>
      </c>
      <c r="H13" s="16">
        <v>2.4</v>
      </c>
      <c r="I13" s="16">
        <v>8.0340000000000007</v>
      </c>
      <c r="J13" s="17">
        <f t="shared" si="2"/>
        <v>10.434000000000001</v>
      </c>
      <c r="K13" s="18">
        <f t="shared" si="3"/>
        <v>4</v>
      </c>
      <c r="L13" s="16">
        <v>2.9</v>
      </c>
      <c r="M13" s="16">
        <v>5.6669999999999998</v>
      </c>
      <c r="N13" s="17">
        <f t="shared" si="4"/>
        <v>8.5670000000000002</v>
      </c>
      <c r="O13" s="18">
        <f t="shared" si="5"/>
        <v>10</v>
      </c>
      <c r="P13" s="16">
        <v>2.2999999999999998</v>
      </c>
      <c r="Q13" s="16">
        <v>7.234</v>
      </c>
      <c r="R13" s="17">
        <f t="shared" si="6"/>
        <v>9.5339999999999989</v>
      </c>
      <c r="S13" s="18">
        <f t="shared" si="7"/>
        <v>10</v>
      </c>
      <c r="T13" s="17">
        <f t="shared" si="8"/>
        <v>39.984999999999999</v>
      </c>
      <c r="U13" s="18">
        <f t="shared" si="9"/>
        <v>9</v>
      </c>
      <c r="W13" s="23">
        <v>9</v>
      </c>
      <c r="X13" s="23">
        <f t="shared" si="10"/>
        <v>10.85</v>
      </c>
      <c r="Y13" s="23">
        <f t="shared" si="11"/>
        <v>8</v>
      </c>
      <c r="Z13" s="23">
        <f t="shared" si="12"/>
        <v>8.8000000000000007</v>
      </c>
      <c r="AA13" s="23">
        <f t="shared" si="13"/>
        <v>8</v>
      </c>
      <c r="AB13" s="23">
        <f t="shared" si="14"/>
        <v>9.2669999999999995</v>
      </c>
      <c r="AC13" s="23">
        <f t="shared" si="15"/>
        <v>9</v>
      </c>
      <c r="AD13" s="23">
        <f t="shared" si="16"/>
        <v>10.834</v>
      </c>
      <c r="AE13" s="23">
        <f t="shared" si="17"/>
        <v>9</v>
      </c>
      <c r="AF13" s="23">
        <f t="shared" si="18"/>
        <v>39.984999999999999</v>
      </c>
      <c r="AG13" s="23">
        <f t="shared" si="19"/>
        <v>9</v>
      </c>
    </row>
    <row r="14" spans="1:33" x14ac:dyDescent="0.3">
      <c r="A14" s="20">
        <v>64</v>
      </c>
      <c r="B14" s="32" t="s">
        <v>129</v>
      </c>
      <c r="C14" s="32" t="s">
        <v>32</v>
      </c>
      <c r="D14" s="16">
        <v>2.4</v>
      </c>
      <c r="E14" s="16">
        <v>9.4499999999999993</v>
      </c>
      <c r="F14" s="17">
        <f t="shared" si="0"/>
        <v>11.85</v>
      </c>
      <c r="G14" s="18">
        <f t="shared" si="1"/>
        <v>1</v>
      </c>
      <c r="H14" s="16">
        <v>2.4</v>
      </c>
      <c r="I14" s="16">
        <v>8.0670000000000002</v>
      </c>
      <c r="J14" s="17">
        <f t="shared" si="2"/>
        <v>10.467000000000001</v>
      </c>
      <c r="K14" s="18">
        <f t="shared" si="3"/>
        <v>3</v>
      </c>
      <c r="L14" s="16">
        <v>2.7</v>
      </c>
      <c r="M14" s="16">
        <v>7.6</v>
      </c>
      <c r="N14" s="17">
        <f t="shared" si="4"/>
        <v>10.3</v>
      </c>
      <c r="O14" s="18">
        <f t="shared" si="5"/>
        <v>6</v>
      </c>
      <c r="P14" s="16">
        <v>3.1</v>
      </c>
      <c r="Q14" s="16">
        <v>8.0670000000000002</v>
      </c>
      <c r="R14" s="17">
        <f t="shared" si="6"/>
        <v>11.167</v>
      </c>
      <c r="S14" s="18">
        <f t="shared" si="7"/>
        <v>6</v>
      </c>
      <c r="T14" s="17">
        <f t="shared" si="8"/>
        <v>43.783999999999999</v>
      </c>
      <c r="U14" s="18">
        <f t="shared" si="9"/>
        <v>2</v>
      </c>
      <c r="W14" s="23">
        <v>10</v>
      </c>
      <c r="X14" s="23">
        <f t="shared" si="10"/>
        <v>10.35</v>
      </c>
      <c r="Y14" s="23">
        <f t="shared" si="11"/>
        <v>9</v>
      </c>
      <c r="Z14" s="23">
        <f t="shared" si="12"/>
        <v>8.2669999999999995</v>
      </c>
      <c r="AA14" s="23">
        <f t="shared" si="13"/>
        <v>9</v>
      </c>
      <c r="AB14" s="23">
        <f t="shared" si="14"/>
        <v>8.5670000000000002</v>
      </c>
      <c r="AC14" s="23">
        <f t="shared" si="15"/>
        <v>10</v>
      </c>
      <c r="AD14" s="23">
        <f t="shared" si="16"/>
        <v>9.5339999999999989</v>
      </c>
      <c r="AE14" s="23">
        <f t="shared" si="17"/>
        <v>10</v>
      </c>
      <c r="AF14" s="23">
        <f t="shared" si="18"/>
        <v>39.967999999999996</v>
      </c>
      <c r="AG14" s="23">
        <f t="shared" si="19"/>
        <v>10</v>
      </c>
    </row>
    <row r="17" spans="1:33" ht="26.25" x14ac:dyDescent="0.4">
      <c r="A17" s="31" t="s">
        <v>143</v>
      </c>
      <c r="C17" s="26"/>
      <c r="D17" s="27"/>
      <c r="G17" s="25"/>
    </row>
    <row r="19" spans="1:33" s="24" customFormat="1" x14ac:dyDescent="0.3">
      <c r="A19" s="6" t="s">
        <v>9</v>
      </c>
      <c r="B19" s="6" t="s">
        <v>8</v>
      </c>
      <c r="C19" s="6" t="s">
        <v>11</v>
      </c>
      <c r="D19" s="35" t="s">
        <v>0</v>
      </c>
      <c r="E19" s="36"/>
      <c r="F19" s="36"/>
      <c r="G19" s="37"/>
      <c r="H19" s="35" t="s">
        <v>1</v>
      </c>
      <c r="I19" s="36"/>
      <c r="J19" s="36"/>
      <c r="K19" s="37"/>
      <c r="L19" s="35" t="s">
        <v>2</v>
      </c>
      <c r="M19" s="36"/>
      <c r="N19" s="36"/>
      <c r="O19" s="37"/>
      <c r="P19" s="35" t="s">
        <v>3</v>
      </c>
      <c r="Q19" s="36"/>
      <c r="R19" s="36"/>
      <c r="S19" s="37"/>
      <c r="T19" s="38" t="s">
        <v>4</v>
      </c>
      <c r="U19" s="39"/>
      <c r="W19" s="28"/>
      <c r="X19" s="28" t="s">
        <v>3</v>
      </c>
      <c r="Y19" s="28"/>
      <c r="Z19" s="24" t="s">
        <v>0</v>
      </c>
      <c r="AB19" s="28" t="s">
        <v>2</v>
      </c>
      <c r="AC19" s="28"/>
      <c r="AD19" s="24" t="s">
        <v>1</v>
      </c>
      <c r="AF19" s="24" t="s">
        <v>4</v>
      </c>
    </row>
    <row r="20" spans="1:33" s="30" customFormat="1" x14ac:dyDescent="0.3">
      <c r="A20" s="29" t="s">
        <v>7</v>
      </c>
      <c r="B20" s="10"/>
      <c r="C20" s="10"/>
      <c r="D20" s="11" t="s">
        <v>10</v>
      </c>
      <c r="E20" s="11" t="s">
        <v>15</v>
      </c>
      <c r="F20" s="12" t="s">
        <v>5</v>
      </c>
      <c r="G20" s="10" t="s">
        <v>6</v>
      </c>
      <c r="H20" s="11" t="s">
        <v>10</v>
      </c>
      <c r="I20" s="11" t="s">
        <v>15</v>
      </c>
      <c r="J20" s="12" t="s">
        <v>5</v>
      </c>
      <c r="K20" s="10" t="s">
        <v>6</v>
      </c>
      <c r="L20" s="11" t="s">
        <v>10</v>
      </c>
      <c r="M20" s="11" t="s">
        <v>15</v>
      </c>
      <c r="N20" s="12" t="s">
        <v>5</v>
      </c>
      <c r="O20" s="10" t="s">
        <v>6</v>
      </c>
      <c r="P20" s="11" t="s">
        <v>10</v>
      </c>
      <c r="Q20" s="11" t="s">
        <v>15</v>
      </c>
      <c r="R20" s="12" t="s">
        <v>5</v>
      </c>
      <c r="S20" s="10" t="s">
        <v>6</v>
      </c>
      <c r="T20" s="12" t="s">
        <v>5</v>
      </c>
      <c r="U20" s="10" t="s">
        <v>6</v>
      </c>
    </row>
    <row r="21" spans="1:33" x14ac:dyDescent="0.3">
      <c r="A21" s="15">
        <v>65</v>
      </c>
      <c r="B21" s="32" t="s">
        <v>130</v>
      </c>
      <c r="C21" s="32" t="s">
        <v>30</v>
      </c>
      <c r="D21" s="16">
        <v>2.4</v>
      </c>
      <c r="E21" s="16">
        <v>8.3000000000000007</v>
      </c>
      <c r="F21" s="17">
        <f>D21+E21</f>
        <v>10.700000000000001</v>
      </c>
      <c r="G21" s="18">
        <f>VLOOKUP(F21,X$21:Y$31,2,FALSE)</f>
        <v>8</v>
      </c>
      <c r="H21" s="16">
        <v>2.2000000000000002</v>
      </c>
      <c r="I21" s="16">
        <v>6.7</v>
      </c>
      <c r="J21" s="17">
        <f>H21+I21</f>
        <v>8.9</v>
      </c>
      <c r="K21" s="18">
        <f>VLOOKUP(J21,Z$21:AA$31,2,FALSE)</f>
        <v>7</v>
      </c>
      <c r="L21" s="16">
        <v>2.9</v>
      </c>
      <c r="M21" s="16">
        <v>7.1669999999999998</v>
      </c>
      <c r="N21" s="17">
        <f>L21+M21</f>
        <v>10.067</v>
      </c>
      <c r="O21" s="18">
        <f>VLOOKUP(N21,AB$21:AC$31,2,FALSE)</f>
        <v>8</v>
      </c>
      <c r="P21" s="16">
        <v>2.7</v>
      </c>
      <c r="Q21" s="16">
        <v>7.9669999999999996</v>
      </c>
      <c r="R21" s="17">
        <f>P21+Q21</f>
        <v>10.667</v>
      </c>
      <c r="S21" s="18">
        <f>VLOOKUP(R21,AD$21:AE$31,2,FALSE)</f>
        <v>7</v>
      </c>
      <c r="T21" s="17">
        <f>R21+N21+J21+F21</f>
        <v>40.334000000000003</v>
      </c>
      <c r="U21" s="18">
        <f>VLOOKUP(T21,AF$21:AG$31,2,FALSE)</f>
        <v>10</v>
      </c>
      <c r="W21" s="23">
        <v>1</v>
      </c>
      <c r="X21" s="23">
        <f>LARGE(F$21:F$31,$W21)</f>
        <v>11.700000000000001</v>
      </c>
      <c r="Y21" s="23">
        <f>IF(X21=X20,Y20,Y20+1)</f>
        <v>1</v>
      </c>
      <c r="Z21" s="23">
        <f>LARGE(J$21:J$31,$W21)</f>
        <v>10.9</v>
      </c>
      <c r="AA21" s="23">
        <f>IF(Z21=Z20,AA20,AA20+1)</f>
        <v>1</v>
      </c>
      <c r="AB21" s="23">
        <f>LARGE(N$21:N$31,$W21)</f>
        <v>11.600000000000001</v>
      </c>
      <c r="AC21" s="23">
        <f>IF(AB21=AB20,AC20,AC20+1)</f>
        <v>1</v>
      </c>
      <c r="AD21" s="23">
        <f>LARGE(R$21:R$31,$W21)</f>
        <v>11.8</v>
      </c>
      <c r="AE21" s="23">
        <f>IF(AD21=AD20,AE20,AE20+1)</f>
        <v>1</v>
      </c>
      <c r="AF21" s="23">
        <f>LARGE(T$21:T$31,$W21)</f>
        <v>44.834000000000003</v>
      </c>
      <c r="AG21" s="23">
        <f>IF(AF21=AF20,AG20,AG20+1)</f>
        <v>1</v>
      </c>
    </row>
    <row r="22" spans="1:33" x14ac:dyDescent="0.3">
      <c r="A22" s="15">
        <v>66</v>
      </c>
      <c r="B22" s="32" t="s">
        <v>131</v>
      </c>
      <c r="C22" s="32" t="s">
        <v>30</v>
      </c>
      <c r="D22" s="16">
        <v>2.4</v>
      </c>
      <c r="E22" s="16">
        <v>8.6</v>
      </c>
      <c r="F22" s="17">
        <f t="shared" ref="F22:F31" si="20">D22+E22</f>
        <v>11</v>
      </c>
      <c r="G22" s="18">
        <f t="shared" ref="G22:G31" si="21">VLOOKUP(F22,X$21:Y$31,2,FALSE)</f>
        <v>7</v>
      </c>
      <c r="H22" s="16">
        <v>2.4</v>
      </c>
      <c r="I22" s="16">
        <v>8.1</v>
      </c>
      <c r="J22" s="17">
        <f t="shared" ref="J22:J31" si="22">H22+I22</f>
        <v>10.5</v>
      </c>
      <c r="K22" s="18">
        <f t="shared" ref="K22:K31" si="23">VLOOKUP(J22,Z$21:AA$31,2,FALSE)</f>
        <v>2</v>
      </c>
      <c r="L22" s="16">
        <v>3.3</v>
      </c>
      <c r="M22" s="16">
        <v>8.3000000000000007</v>
      </c>
      <c r="N22" s="17">
        <f t="shared" ref="N22:N31" si="24">L22+M22</f>
        <v>11.600000000000001</v>
      </c>
      <c r="O22" s="18">
        <f t="shared" ref="O22:O31" si="25">VLOOKUP(N22,AB$21:AC$31,2,FALSE)</f>
        <v>1</v>
      </c>
      <c r="P22" s="16">
        <v>3</v>
      </c>
      <c r="Q22" s="16">
        <v>8.4670000000000005</v>
      </c>
      <c r="R22" s="17">
        <f t="shared" ref="R22:R31" si="26">P22+Q22</f>
        <v>11.467000000000001</v>
      </c>
      <c r="S22" s="18">
        <f t="shared" ref="S22:S31" si="27">VLOOKUP(R22,AD$21:AE$31,2,FALSE)</f>
        <v>2</v>
      </c>
      <c r="T22" s="17">
        <f t="shared" ref="T22:T31" si="28">R22+N22+J22+F22</f>
        <v>44.567</v>
      </c>
      <c r="U22" s="18">
        <f t="shared" ref="U22:U31" si="29">VLOOKUP(T22,AF$21:AG$31,2,FALSE)</f>
        <v>2</v>
      </c>
      <c r="W22" s="23">
        <f>W21+1</f>
        <v>2</v>
      </c>
      <c r="X22" s="23">
        <f t="shared" ref="X22:X31" si="30">LARGE(F$21:F$31,$W22)</f>
        <v>11.450000000000001</v>
      </c>
      <c r="Y22" s="23">
        <f t="shared" ref="Y22:Y31" si="31">IF(X22=X21,Y21,Y21+1)</f>
        <v>2</v>
      </c>
      <c r="Z22" s="23">
        <f t="shared" ref="Z22:Z31" si="32">LARGE(J$21:J$31,$W22)</f>
        <v>10.5</v>
      </c>
      <c r="AA22" s="23">
        <f t="shared" ref="AA22:AA31" si="33">IF(Z22=Z21,AA21,AA21+1)</f>
        <v>2</v>
      </c>
      <c r="AB22" s="23">
        <f t="shared" ref="AB22:AB31" si="34">LARGE(N$21:N$31,$W22)</f>
        <v>11.266999999999999</v>
      </c>
      <c r="AC22" s="23">
        <f t="shared" ref="AC22:AC31" si="35">IF(AB22=AB21,AC21,AC21+1)</f>
        <v>2</v>
      </c>
      <c r="AD22" s="23">
        <f t="shared" ref="AD22:AD31" si="36">LARGE(R$21:R$31,$W22)</f>
        <v>11.467000000000001</v>
      </c>
      <c r="AE22" s="23">
        <f t="shared" ref="AE22:AE31" si="37">IF(AD22=AD21,AE21,AE21+1)</f>
        <v>2</v>
      </c>
      <c r="AF22" s="23">
        <f t="shared" ref="AF22:AF31" si="38">LARGE(T$21:T$31,$W22)</f>
        <v>44.567</v>
      </c>
      <c r="AG22" s="23">
        <f t="shared" ref="AG22:AG31" si="39">IF(AF22=AF21,AG21,AG21+1)</f>
        <v>2</v>
      </c>
    </row>
    <row r="23" spans="1:33" x14ac:dyDescent="0.3">
      <c r="A23" s="15">
        <v>67</v>
      </c>
      <c r="B23" s="32" t="s">
        <v>43</v>
      </c>
      <c r="C23" s="32" t="s">
        <v>30</v>
      </c>
      <c r="D23" s="16">
        <v>2.4</v>
      </c>
      <c r="E23" s="16">
        <v>9.3000000000000007</v>
      </c>
      <c r="F23" s="17">
        <f t="shared" si="20"/>
        <v>11.700000000000001</v>
      </c>
      <c r="G23" s="18">
        <f t="shared" si="21"/>
        <v>1</v>
      </c>
      <c r="H23" s="16">
        <v>2.4</v>
      </c>
      <c r="I23" s="16">
        <v>8.5</v>
      </c>
      <c r="J23" s="17">
        <f t="shared" si="22"/>
        <v>10.9</v>
      </c>
      <c r="K23" s="18">
        <f t="shared" si="23"/>
        <v>1</v>
      </c>
      <c r="L23" s="16">
        <v>3</v>
      </c>
      <c r="M23" s="16">
        <v>8.2669999999999995</v>
      </c>
      <c r="N23" s="17">
        <f t="shared" si="24"/>
        <v>11.266999999999999</v>
      </c>
      <c r="O23" s="18">
        <f t="shared" si="25"/>
        <v>2</v>
      </c>
      <c r="P23" s="16">
        <v>2.8</v>
      </c>
      <c r="Q23" s="16">
        <v>8.1669999999999998</v>
      </c>
      <c r="R23" s="17">
        <f t="shared" si="26"/>
        <v>10.966999999999999</v>
      </c>
      <c r="S23" s="18">
        <f t="shared" si="27"/>
        <v>6</v>
      </c>
      <c r="T23" s="17">
        <f t="shared" si="28"/>
        <v>44.834000000000003</v>
      </c>
      <c r="U23" s="18">
        <f t="shared" si="29"/>
        <v>1</v>
      </c>
      <c r="W23" s="23">
        <v>3</v>
      </c>
      <c r="X23" s="23">
        <f t="shared" si="30"/>
        <v>11.4</v>
      </c>
      <c r="Y23" s="23">
        <f t="shared" si="31"/>
        <v>3</v>
      </c>
      <c r="Z23" s="23">
        <f t="shared" si="32"/>
        <v>10.5</v>
      </c>
      <c r="AA23" s="23">
        <f t="shared" si="33"/>
        <v>2</v>
      </c>
      <c r="AB23" s="23">
        <f t="shared" si="34"/>
        <v>11.234</v>
      </c>
      <c r="AC23" s="23">
        <f t="shared" si="35"/>
        <v>3</v>
      </c>
      <c r="AD23" s="23">
        <f t="shared" si="36"/>
        <v>11.324</v>
      </c>
      <c r="AE23" s="23">
        <f t="shared" si="37"/>
        <v>3</v>
      </c>
      <c r="AF23" s="23">
        <f t="shared" si="38"/>
        <v>44.433999999999997</v>
      </c>
      <c r="AG23" s="23">
        <f t="shared" si="39"/>
        <v>3</v>
      </c>
    </row>
    <row r="24" spans="1:33" x14ac:dyDescent="0.3">
      <c r="A24" s="15">
        <v>68</v>
      </c>
      <c r="B24" s="32" t="s">
        <v>132</v>
      </c>
      <c r="C24" s="32" t="s">
        <v>30</v>
      </c>
      <c r="D24" s="16">
        <v>2.4</v>
      </c>
      <c r="E24" s="16">
        <v>8.6999999999999993</v>
      </c>
      <c r="F24" s="17">
        <f t="shared" si="20"/>
        <v>11.1</v>
      </c>
      <c r="G24" s="18">
        <f t="shared" si="21"/>
        <v>6</v>
      </c>
      <c r="H24" s="16">
        <v>2.2999999999999998</v>
      </c>
      <c r="I24" s="16">
        <v>6.0670000000000002</v>
      </c>
      <c r="J24" s="17">
        <f t="shared" si="22"/>
        <v>8.3670000000000009</v>
      </c>
      <c r="K24" s="18">
        <f t="shared" si="23"/>
        <v>8</v>
      </c>
      <c r="L24" s="16">
        <v>2.9</v>
      </c>
      <c r="M24" s="16">
        <v>6.8339999999999996</v>
      </c>
      <c r="N24" s="17">
        <f t="shared" si="24"/>
        <v>9.734</v>
      </c>
      <c r="O24" s="18">
        <f t="shared" si="25"/>
        <v>9</v>
      </c>
      <c r="P24" s="16">
        <v>2.8</v>
      </c>
      <c r="Q24" s="16">
        <v>7.7670000000000003</v>
      </c>
      <c r="R24" s="17">
        <f t="shared" si="26"/>
        <v>10.567</v>
      </c>
      <c r="S24" s="18">
        <f t="shared" si="27"/>
        <v>8</v>
      </c>
      <c r="T24" s="17">
        <f t="shared" si="28"/>
        <v>39.768000000000001</v>
      </c>
      <c r="U24" s="18">
        <f t="shared" si="29"/>
        <v>11</v>
      </c>
      <c r="W24" s="23">
        <v>4</v>
      </c>
      <c r="X24" s="23">
        <f t="shared" si="30"/>
        <v>11.200000000000001</v>
      </c>
      <c r="Y24" s="23">
        <f t="shared" si="31"/>
        <v>4</v>
      </c>
      <c r="Z24" s="23">
        <f t="shared" si="32"/>
        <v>10.5</v>
      </c>
      <c r="AA24" s="23">
        <f t="shared" si="33"/>
        <v>2</v>
      </c>
      <c r="AB24" s="23">
        <f t="shared" si="34"/>
        <v>10.867000000000001</v>
      </c>
      <c r="AC24" s="23">
        <f t="shared" si="35"/>
        <v>4</v>
      </c>
      <c r="AD24" s="23">
        <f t="shared" si="36"/>
        <v>11.324</v>
      </c>
      <c r="AE24" s="23">
        <f t="shared" si="37"/>
        <v>3</v>
      </c>
      <c r="AF24" s="23">
        <f t="shared" si="38"/>
        <v>44.058</v>
      </c>
      <c r="AG24" s="23">
        <f t="shared" si="39"/>
        <v>4</v>
      </c>
    </row>
    <row r="25" spans="1:33" x14ac:dyDescent="0.3">
      <c r="A25" s="15">
        <v>69</v>
      </c>
      <c r="B25" s="32" t="s">
        <v>133</v>
      </c>
      <c r="C25" s="32" t="s">
        <v>29</v>
      </c>
      <c r="D25" s="16">
        <v>2.4</v>
      </c>
      <c r="E25" s="16">
        <v>8.75</v>
      </c>
      <c r="F25" s="17">
        <f t="shared" si="20"/>
        <v>11.15</v>
      </c>
      <c r="G25" s="18">
        <f t="shared" si="21"/>
        <v>5</v>
      </c>
      <c r="H25" s="16">
        <v>2.2999999999999998</v>
      </c>
      <c r="I25" s="16">
        <v>7.1</v>
      </c>
      <c r="J25" s="17">
        <f t="shared" si="22"/>
        <v>9.3999999999999986</v>
      </c>
      <c r="K25" s="18">
        <f t="shared" si="23"/>
        <v>5</v>
      </c>
      <c r="L25" s="16">
        <v>2.9</v>
      </c>
      <c r="M25" s="16">
        <v>6.8</v>
      </c>
      <c r="N25" s="17">
        <f t="shared" si="24"/>
        <v>9.6999999999999993</v>
      </c>
      <c r="O25" s="18">
        <f t="shared" si="25"/>
        <v>10</v>
      </c>
      <c r="P25" s="16">
        <v>2.9</v>
      </c>
      <c r="Q25" s="16">
        <v>8.1999999999999993</v>
      </c>
      <c r="R25" s="17">
        <f t="shared" si="26"/>
        <v>11.1</v>
      </c>
      <c r="S25" s="18">
        <f t="shared" si="27"/>
        <v>5</v>
      </c>
      <c r="T25" s="17">
        <f t="shared" si="28"/>
        <v>41.349999999999994</v>
      </c>
      <c r="U25" s="18">
        <f t="shared" si="29"/>
        <v>6</v>
      </c>
      <c r="W25" s="23">
        <v>5</v>
      </c>
      <c r="X25" s="23">
        <f t="shared" si="30"/>
        <v>11.15</v>
      </c>
      <c r="Y25" s="23">
        <f t="shared" si="31"/>
        <v>5</v>
      </c>
      <c r="Z25" s="23">
        <f t="shared" si="32"/>
        <v>10.199999999999999</v>
      </c>
      <c r="AA25" s="23">
        <f t="shared" si="33"/>
        <v>3</v>
      </c>
      <c r="AB25" s="23">
        <f t="shared" si="34"/>
        <v>10.834</v>
      </c>
      <c r="AC25" s="23">
        <f t="shared" si="35"/>
        <v>5</v>
      </c>
      <c r="AD25" s="23">
        <f t="shared" si="36"/>
        <v>11.2</v>
      </c>
      <c r="AE25" s="23">
        <f t="shared" si="37"/>
        <v>4</v>
      </c>
      <c r="AF25" s="23">
        <f t="shared" si="38"/>
        <v>43.667000000000002</v>
      </c>
      <c r="AG25" s="23">
        <f t="shared" si="39"/>
        <v>5</v>
      </c>
    </row>
    <row r="26" spans="1:33" ht="18.75" customHeight="1" x14ac:dyDescent="0.3">
      <c r="A26" s="20">
        <v>70</v>
      </c>
      <c r="B26" s="32" t="s">
        <v>134</v>
      </c>
      <c r="C26" s="32" t="s">
        <v>28</v>
      </c>
      <c r="D26" s="16">
        <v>2.4</v>
      </c>
      <c r="E26" s="16">
        <v>8.6</v>
      </c>
      <c r="F26" s="17">
        <f t="shared" si="20"/>
        <v>11</v>
      </c>
      <c r="G26" s="18">
        <f t="shared" si="21"/>
        <v>7</v>
      </c>
      <c r="H26" s="16">
        <v>2.4</v>
      </c>
      <c r="I26" s="16">
        <v>6.6340000000000003</v>
      </c>
      <c r="J26" s="17">
        <f t="shared" si="22"/>
        <v>9.0340000000000007</v>
      </c>
      <c r="K26" s="18">
        <f t="shared" si="23"/>
        <v>6</v>
      </c>
      <c r="L26" s="16">
        <v>3.2</v>
      </c>
      <c r="M26" s="16">
        <v>6.4669999999999996</v>
      </c>
      <c r="N26" s="17">
        <f t="shared" si="24"/>
        <v>9.6669999999999998</v>
      </c>
      <c r="O26" s="18">
        <f t="shared" si="25"/>
        <v>11</v>
      </c>
      <c r="P26" s="16">
        <v>3</v>
      </c>
      <c r="Q26" s="16">
        <v>8.3239999999999998</v>
      </c>
      <c r="R26" s="17">
        <f t="shared" si="26"/>
        <v>11.324</v>
      </c>
      <c r="S26" s="18">
        <f t="shared" si="27"/>
        <v>3</v>
      </c>
      <c r="T26" s="17">
        <f t="shared" si="28"/>
        <v>41.024999999999999</v>
      </c>
      <c r="U26" s="18">
        <f t="shared" si="29"/>
        <v>8</v>
      </c>
      <c r="W26" s="23">
        <v>6</v>
      </c>
      <c r="X26" s="23">
        <f t="shared" si="30"/>
        <v>11.1</v>
      </c>
      <c r="Y26" s="23">
        <f t="shared" si="31"/>
        <v>6</v>
      </c>
      <c r="Z26" s="23">
        <f t="shared" si="32"/>
        <v>9.8669999999999991</v>
      </c>
      <c r="AA26" s="23">
        <f t="shared" si="33"/>
        <v>4</v>
      </c>
      <c r="AB26" s="23">
        <f t="shared" si="34"/>
        <v>10.367000000000001</v>
      </c>
      <c r="AC26" s="23">
        <f t="shared" si="35"/>
        <v>6</v>
      </c>
      <c r="AD26" s="23">
        <f t="shared" si="36"/>
        <v>11.1</v>
      </c>
      <c r="AE26" s="23">
        <f t="shared" si="37"/>
        <v>5</v>
      </c>
      <c r="AF26" s="23">
        <f t="shared" si="38"/>
        <v>41.349999999999994</v>
      </c>
      <c r="AG26" s="23">
        <f t="shared" si="39"/>
        <v>6</v>
      </c>
    </row>
    <row r="27" spans="1:33" ht="18.75" customHeight="1" x14ac:dyDescent="0.3">
      <c r="A27" s="15">
        <v>71</v>
      </c>
      <c r="B27" s="32" t="s">
        <v>135</v>
      </c>
      <c r="C27" s="32" t="s">
        <v>14</v>
      </c>
      <c r="D27" s="16">
        <v>2.4</v>
      </c>
      <c r="E27" s="16">
        <v>8.0500000000000007</v>
      </c>
      <c r="F27" s="17">
        <f t="shared" si="20"/>
        <v>10.450000000000001</v>
      </c>
      <c r="G27" s="18">
        <f t="shared" si="21"/>
        <v>9</v>
      </c>
      <c r="H27" s="16">
        <v>2.4</v>
      </c>
      <c r="I27" s="16">
        <v>7.4669999999999996</v>
      </c>
      <c r="J27" s="17">
        <f t="shared" si="22"/>
        <v>9.8669999999999991</v>
      </c>
      <c r="K27" s="18">
        <f t="shared" si="23"/>
        <v>4</v>
      </c>
      <c r="L27" s="16">
        <v>3.1</v>
      </c>
      <c r="M27" s="16">
        <v>7.1669999999999998</v>
      </c>
      <c r="N27" s="17">
        <f t="shared" si="24"/>
        <v>10.266999999999999</v>
      </c>
      <c r="O27" s="18">
        <f t="shared" si="25"/>
        <v>7</v>
      </c>
      <c r="P27" s="16">
        <v>3.1</v>
      </c>
      <c r="Q27" s="16">
        <v>6.8</v>
      </c>
      <c r="R27" s="17">
        <f t="shared" si="26"/>
        <v>9.9</v>
      </c>
      <c r="S27" s="18">
        <f t="shared" si="27"/>
        <v>10</v>
      </c>
      <c r="T27" s="17">
        <f t="shared" si="28"/>
        <v>40.484000000000002</v>
      </c>
      <c r="U27" s="18">
        <f t="shared" si="29"/>
        <v>9</v>
      </c>
      <c r="W27" s="23">
        <v>7</v>
      </c>
      <c r="X27" s="23">
        <f t="shared" si="30"/>
        <v>11.1</v>
      </c>
      <c r="Y27" s="23">
        <f t="shared" si="31"/>
        <v>6</v>
      </c>
      <c r="Z27" s="23">
        <f t="shared" si="32"/>
        <v>9.3999999999999986</v>
      </c>
      <c r="AA27" s="23">
        <f t="shared" si="33"/>
        <v>5</v>
      </c>
      <c r="AB27" s="23">
        <f t="shared" si="34"/>
        <v>10.266999999999999</v>
      </c>
      <c r="AC27" s="23">
        <f t="shared" si="35"/>
        <v>7</v>
      </c>
      <c r="AD27" s="23">
        <f t="shared" si="36"/>
        <v>10.966999999999999</v>
      </c>
      <c r="AE27" s="23">
        <f t="shared" si="37"/>
        <v>6</v>
      </c>
      <c r="AF27" s="23">
        <f t="shared" si="38"/>
        <v>41.251000000000005</v>
      </c>
      <c r="AG27" s="23">
        <f t="shared" si="39"/>
        <v>7</v>
      </c>
    </row>
    <row r="28" spans="1:33" ht="18.75" customHeight="1" x14ac:dyDescent="0.3">
      <c r="A28" s="15">
        <v>72</v>
      </c>
      <c r="B28" s="32" t="s">
        <v>136</v>
      </c>
      <c r="C28" s="32" t="s">
        <v>14</v>
      </c>
      <c r="D28" s="16">
        <v>2.4</v>
      </c>
      <c r="E28" s="16">
        <v>8.6999999999999993</v>
      </c>
      <c r="F28" s="17">
        <f t="shared" si="20"/>
        <v>11.1</v>
      </c>
      <c r="G28" s="18">
        <f t="shared" si="21"/>
        <v>6</v>
      </c>
      <c r="H28" s="16">
        <v>2.4</v>
      </c>
      <c r="I28" s="16">
        <v>8.1</v>
      </c>
      <c r="J28" s="17">
        <f t="shared" si="22"/>
        <v>10.5</v>
      </c>
      <c r="K28" s="18">
        <f t="shared" si="23"/>
        <v>2</v>
      </c>
      <c r="L28" s="16">
        <v>3.2</v>
      </c>
      <c r="M28" s="16">
        <v>7.6669999999999998</v>
      </c>
      <c r="N28" s="17">
        <f t="shared" si="24"/>
        <v>10.867000000000001</v>
      </c>
      <c r="O28" s="18">
        <f t="shared" si="25"/>
        <v>4</v>
      </c>
      <c r="P28" s="16">
        <v>3.1</v>
      </c>
      <c r="Q28" s="16">
        <v>8.1</v>
      </c>
      <c r="R28" s="17">
        <f t="shared" si="26"/>
        <v>11.2</v>
      </c>
      <c r="S28" s="18">
        <f t="shared" si="27"/>
        <v>4</v>
      </c>
      <c r="T28" s="17">
        <f t="shared" si="28"/>
        <v>43.667000000000002</v>
      </c>
      <c r="U28" s="18">
        <f t="shared" si="29"/>
        <v>5</v>
      </c>
      <c r="W28" s="23">
        <v>8</v>
      </c>
      <c r="X28" s="23">
        <f t="shared" si="30"/>
        <v>11</v>
      </c>
      <c r="Y28" s="23">
        <f t="shared" si="31"/>
        <v>7</v>
      </c>
      <c r="Z28" s="23">
        <f t="shared" si="32"/>
        <v>9.3999999999999986</v>
      </c>
      <c r="AA28" s="23">
        <f t="shared" si="33"/>
        <v>5</v>
      </c>
      <c r="AB28" s="23">
        <f t="shared" si="34"/>
        <v>10.067</v>
      </c>
      <c r="AC28" s="23">
        <f t="shared" si="35"/>
        <v>8</v>
      </c>
      <c r="AD28" s="23">
        <f t="shared" si="36"/>
        <v>10.667</v>
      </c>
      <c r="AE28" s="23">
        <f t="shared" si="37"/>
        <v>7</v>
      </c>
      <c r="AF28" s="23">
        <f t="shared" si="38"/>
        <v>41.024999999999999</v>
      </c>
      <c r="AG28" s="23">
        <f t="shared" si="39"/>
        <v>8</v>
      </c>
    </row>
    <row r="29" spans="1:33" ht="18.75" customHeight="1" x14ac:dyDescent="0.3">
      <c r="A29" s="20">
        <v>73</v>
      </c>
      <c r="B29" s="32" t="s">
        <v>137</v>
      </c>
      <c r="C29" s="32" t="s">
        <v>32</v>
      </c>
      <c r="D29" s="16">
        <v>2.4</v>
      </c>
      <c r="E29" s="16">
        <v>8.8000000000000007</v>
      </c>
      <c r="F29" s="17">
        <f t="shared" si="20"/>
        <v>11.200000000000001</v>
      </c>
      <c r="G29" s="18">
        <f t="shared" si="21"/>
        <v>4</v>
      </c>
      <c r="H29" s="16">
        <v>2.2999999999999998</v>
      </c>
      <c r="I29" s="16">
        <v>7.9</v>
      </c>
      <c r="J29" s="17">
        <f t="shared" si="22"/>
        <v>10.199999999999999</v>
      </c>
      <c r="K29" s="18">
        <f t="shared" si="23"/>
        <v>3</v>
      </c>
      <c r="L29" s="16">
        <v>3.1</v>
      </c>
      <c r="M29" s="16">
        <v>8.1340000000000003</v>
      </c>
      <c r="N29" s="17">
        <f t="shared" si="24"/>
        <v>11.234</v>
      </c>
      <c r="O29" s="18">
        <f t="shared" si="25"/>
        <v>3</v>
      </c>
      <c r="P29" s="16">
        <v>2.9</v>
      </c>
      <c r="Q29" s="16">
        <v>8.9</v>
      </c>
      <c r="R29" s="17">
        <f t="shared" si="26"/>
        <v>11.8</v>
      </c>
      <c r="S29" s="18">
        <f t="shared" si="27"/>
        <v>1</v>
      </c>
      <c r="T29" s="17">
        <f t="shared" si="28"/>
        <v>44.433999999999997</v>
      </c>
      <c r="U29" s="18">
        <f t="shared" si="29"/>
        <v>3</v>
      </c>
      <c r="W29" s="23">
        <v>9</v>
      </c>
      <c r="X29" s="23">
        <f t="shared" si="30"/>
        <v>11</v>
      </c>
      <c r="Y29" s="23">
        <f t="shared" si="31"/>
        <v>7</v>
      </c>
      <c r="Z29" s="23">
        <f t="shared" si="32"/>
        <v>9.0340000000000007</v>
      </c>
      <c r="AA29" s="23">
        <f t="shared" si="33"/>
        <v>6</v>
      </c>
      <c r="AB29" s="23">
        <f t="shared" si="34"/>
        <v>9.734</v>
      </c>
      <c r="AC29" s="23">
        <f t="shared" si="35"/>
        <v>9</v>
      </c>
      <c r="AD29" s="23">
        <f t="shared" si="36"/>
        <v>10.567</v>
      </c>
      <c r="AE29" s="23">
        <f t="shared" si="37"/>
        <v>8</v>
      </c>
      <c r="AF29" s="23">
        <f t="shared" si="38"/>
        <v>40.484000000000002</v>
      </c>
      <c r="AG29" s="23">
        <f t="shared" si="39"/>
        <v>9</v>
      </c>
    </row>
    <row r="30" spans="1:33" ht="18.75" customHeight="1" x14ac:dyDescent="0.3">
      <c r="A30" s="20">
        <v>74</v>
      </c>
      <c r="B30" s="32" t="s">
        <v>138</v>
      </c>
      <c r="C30" s="32" t="s">
        <v>13</v>
      </c>
      <c r="D30" s="16">
        <v>2.4</v>
      </c>
      <c r="E30" s="16">
        <v>9</v>
      </c>
      <c r="F30" s="17">
        <f t="shared" si="20"/>
        <v>11.4</v>
      </c>
      <c r="G30" s="18">
        <f t="shared" si="21"/>
        <v>3</v>
      </c>
      <c r="H30" s="16">
        <v>2.4</v>
      </c>
      <c r="I30" s="16">
        <v>8.1</v>
      </c>
      <c r="J30" s="17">
        <f t="shared" si="22"/>
        <v>10.5</v>
      </c>
      <c r="K30" s="18">
        <f t="shared" si="23"/>
        <v>2</v>
      </c>
      <c r="L30" s="16">
        <v>3.2</v>
      </c>
      <c r="M30" s="16">
        <v>7.6340000000000003</v>
      </c>
      <c r="N30" s="17">
        <f t="shared" si="24"/>
        <v>10.834</v>
      </c>
      <c r="O30" s="18">
        <f t="shared" si="25"/>
        <v>5</v>
      </c>
      <c r="P30" s="16">
        <v>3</v>
      </c>
      <c r="Q30" s="16">
        <v>8.3239999999999998</v>
      </c>
      <c r="R30" s="17">
        <f t="shared" si="26"/>
        <v>11.324</v>
      </c>
      <c r="S30" s="18">
        <f t="shared" si="27"/>
        <v>3</v>
      </c>
      <c r="T30" s="17">
        <f t="shared" si="28"/>
        <v>44.058</v>
      </c>
      <c r="U30" s="18">
        <f t="shared" si="29"/>
        <v>4</v>
      </c>
      <c r="W30" s="23">
        <v>10</v>
      </c>
      <c r="X30" s="23">
        <f t="shared" si="30"/>
        <v>10.700000000000001</v>
      </c>
      <c r="Y30" s="23">
        <f t="shared" si="31"/>
        <v>8</v>
      </c>
      <c r="Z30" s="23">
        <f t="shared" si="32"/>
        <v>8.9</v>
      </c>
      <c r="AA30" s="23">
        <f t="shared" si="33"/>
        <v>7</v>
      </c>
      <c r="AB30" s="23">
        <f t="shared" si="34"/>
        <v>9.6999999999999993</v>
      </c>
      <c r="AC30" s="23">
        <f t="shared" si="35"/>
        <v>10</v>
      </c>
      <c r="AD30" s="23">
        <f t="shared" si="36"/>
        <v>10.034000000000001</v>
      </c>
      <c r="AE30" s="23">
        <f t="shared" si="37"/>
        <v>9</v>
      </c>
      <c r="AF30" s="23">
        <f t="shared" si="38"/>
        <v>40.334000000000003</v>
      </c>
      <c r="AG30" s="23">
        <f t="shared" si="39"/>
        <v>10</v>
      </c>
    </row>
    <row r="31" spans="1:33" x14ac:dyDescent="0.3">
      <c r="A31" s="20">
        <v>75</v>
      </c>
      <c r="B31" s="32" t="s">
        <v>26</v>
      </c>
      <c r="C31" s="32" t="s">
        <v>20</v>
      </c>
      <c r="D31" s="16">
        <v>2.4</v>
      </c>
      <c r="E31" s="16">
        <v>9.0500000000000007</v>
      </c>
      <c r="F31" s="17">
        <f t="shared" si="20"/>
        <v>11.450000000000001</v>
      </c>
      <c r="G31" s="18">
        <f t="shared" si="21"/>
        <v>2</v>
      </c>
      <c r="H31" s="16">
        <v>2.2999999999999998</v>
      </c>
      <c r="I31" s="16">
        <v>7.1</v>
      </c>
      <c r="J31" s="17">
        <f t="shared" si="22"/>
        <v>9.3999999999999986</v>
      </c>
      <c r="K31" s="18">
        <f t="shared" si="23"/>
        <v>5</v>
      </c>
      <c r="L31" s="16">
        <v>2.7</v>
      </c>
      <c r="M31" s="16">
        <v>7.6669999999999998</v>
      </c>
      <c r="N31" s="17">
        <f t="shared" si="24"/>
        <v>10.367000000000001</v>
      </c>
      <c r="O31" s="18">
        <f t="shared" si="25"/>
        <v>6</v>
      </c>
      <c r="P31" s="16">
        <v>2.6</v>
      </c>
      <c r="Q31" s="16">
        <v>7.4340000000000002</v>
      </c>
      <c r="R31" s="17">
        <f t="shared" si="26"/>
        <v>10.034000000000001</v>
      </c>
      <c r="S31" s="18">
        <f t="shared" si="27"/>
        <v>9</v>
      </c>
      <c r="T31" s="17">
        <f t="shared" si="28"/>
        <v>41.251000000000005</v>
      </c>
      <c r="U31" s="18">
        <f t="shared" si="29"/>
        <v>7</v>
      </c>
      <c r="W31" s="23">
        <v>11</v>
      </c>
      <c r="X31" s="23">
        <f t="shared" si="30"/>
        <v>10.450000000000001</v>
      </c>
      <c r="Y31" s="23">
        <f t="shared" si="31"/>
        <v>9</v>
      </c>
      <c r="Z31" s="23">
        <f t="shared" si="32"/>
        <v>8.3670000000000009</v>
      </c>
      <c r="AA31" s="23">
        <f t="shared" si="33"/>
        <v>8</v>
      </c>
      <c r="AB31" s="23">
        <f t="shared" si="34"/>
        <v>9.6669999999999998</v>
      </c>
      <c r="AC31" s="23">
        <f t="shared" si="35"/>
        <v>11</v>
      </c>
      <c r="AD31" s="23">
        <f t="shared" si="36"/>
        <v>9.9</v>
      </c>
      <c r="AE31" s="23">
        <f t="shared" si="37"/>
        <v>10</v>
      </c>
      <c r="AF31" s="23">
        <f t="shared" si="38"/>
        <v>39.768000000000001</v>
      </c>
      <c r="AG31" s="23">
        <f t="shared" si="39"/>
        <v>11</v>
      </c>
    </row>
    <row r="34" spans="1:33" ht="26.25" x14ac:dyDescent="0.4">
      <c r="A34" s="31" t="s">
        <v>142</v>
      </c>
      <c r="C34" s="26"/>
      <c r="D34" s="27"/>
      <c r="G34" s="25"/>
      <c r="W34" s="23" t="s">
        <v>17</v>
      </c>
    </row>
    <row r="36" spans="1:33" s="24" customFormat="1" x14ac:dyDescent="0.3">
      <c r="A36" s="6" t="s">
        <v>9</v>
      </c>
      <c r="B36" s="6" t="s">
        <v>8</v>
      </c>
      <c r="C36" s="6" t="s">
        <v>11</v>
      </c>
      <c r="D36" s="35" t="s">
        <v>0</v>
      </c>
      <c r="E36" s="36"/>
      <c r="F36" s="36"/>
      <c r="G36" s="37"/>
      <c r="H36" s="35" t="s">
        <v>1</v>
      </c>
      <c r="I36" s="36"/>
      <c r="J36" s="36"/>
      <c r="K36" s="37"/>
      <c r="L36" s="35" t="s">
        <v>2</v>
      </c>
      <c r="M36" s="36"/>
      <c r="N36" s="36"/>
      <c r="O36" s="37"/>
      <c r="P36" s="35" t="s">
        <v>3</v>
      </c>
      <c r="Q36" s="36"/>
      <c r="R36" s="36"/>
      <c r="S36" s="37"/>
      <c r="T36" s="38" t="s">
        <v>4</v>
      </c>
      <c r="U36" s="39"/>
      <c r="W36" s="28"/>
      <c r="X36" s="28" t="s">
        <v>3</v>
      </c>
      <c r="Y36" s="28"/>
      <c r="Z36" s="24" t="s">
        <v>0</v>
      </c>
      <c r="AB36" s="28" t="s">
        <v>2</v>
      </c>
      <c r="AC36" s="28"/>
      <c r="AD36" s="24" t="s">
        <v>1</v>
      </c>
      <c r="AF36" s="24" t="s">
        <v>4</v>
      </c>
    </row>
    <row r="37" spans="1:33" s="30" customFormat="1" x14ac:dyDescent="0.3">
      <c r="A37" s="29" t="s">
        <v>7</v>
      </c>
      <c r="B37" s="10"/>
      <c r="C37" s="10"/>
      <c r="D37" s="11" t="s">
        <v>10</v>
      </c>
      <c r="E37" s="11" t="s">
        <v>15</v>
      </c>
      <c r="F37" s="12" t="s">
        <v>5</v>
      </c>
      <c r="G37" s="10" t="s">
        <v>6</v>
      </c>
      <c r="H37" s="11" t="s">
        <v>10</v>
      </c>
      <c r="I37" s="11" t="s">
        <v>15</v>
      </c>
      <c r="J37" s="12" t="s">
        <v>5</v>
      </c>
      <c r="K37" s="10" t="s">
        <v>6</v>
      </c>
      <c r="L37" s="11" t="s">
        <v>10</v>
      </c>
      <c r="M37" s="11" t="s">
        <v>15</v>
      </c>
      <c r="N37" s="12" t="s">
        <v>5</v>
      </c>
      <c r="O37" s="10" t="s">
        <v>6</v>
      </c>
      <c r="P37" s="11" t="s">
        <v>10</v>
      </c>
      <c r="Q37" s="11" t="s">
        <v>15</v>
      </c>
      <c r="R37" s="12" t="s">
        <v>5</v>
      </c>
      <c r="S37" s="10" t="s">
        <v>6</v>
      </c>
      <c r="T37" s="12" t="s">
        <v>5</v>
      </c>
      <c r="U37" s="10" t="s">
        <v>6</v>
      </c>
    </row>
    <row r="38" spans="1:33" x14ac:dyDescent="0.3">
      <c r="A38" s="15">
        <v>86</v>
      </c>
      <c r="B38" s="32" t="s">
        <v>59</v>
      </c>
      <c r="C38" s="32" t="s">
        <v>30</v>
      </c>
      <c r="D38" s="16">
        <v>2.4</v>
      </c>
      <c r="E38" s="16">
        <v>8.1</v>
      </c>
      <c r="F38" s="17">
        <f>D38+E38</f>
        <v>10.5</v>
      </c>
      <c r="G38" s="18">
        <f>VLOOKUP(F38,X$38:Y$47,2,FALSE)</f>
        <v>8</v>
      </c>
      <c r="H38" s="16">
        <v>1.9</v>
      </c>
      <c r="I38" s="16">
        <v>8.1669999999999998</v>
      </c>
      <c r="J38" s="17">
        <f>H38+I38</f>
        <v>10.067</v>
      </c>
      <c r="K38" s="18">
        <f>VLOOKUP(J38,Z$38:AA$47,2,FALSE)</f>
        <v>5</v>
      </c>
      <c r="L38" s="16">
        <v>2.9</v>
      </c>
      <c r="M38" s="16">
        <v>7.87</v>
      </c>
      <c r="N38" s="17">
        <f>L38+M38</f>
        <v>10.77</v>
      </c>
      <c r="O38" s="18">
        <f>VLOOKUP(N38,AB$38:AC$47,2,FALSE)</f>
        <v>3</v>
      </c>
      <c r="P38" s="16">
        <v>3</v>
      </c>
      <c r="Q38" s="16">
        <v>8.4</v>
      </c>
      <c r="R38" s="17">
        <f>P38+Q38</f>
        <v>11.4</v>
      </c>
      <c r="S38" s="18">
        <f>VLOOKUP(R38,AD$38:AE$47,2,FALSE)</f>
        <v>7</v>
      </c>
      <c r="T38" s="17">
        <f>R38+N38+J38+F38</f>
        <v>42.737000000000002</v>
      </c>
      <c r="U38" s="18">
        <f>VLOOKUP(T38,AF$38:AG$47,2,FALSE)</f>
        <v>7</v>
      </c>
      <c r="W38" s="23">
        <v>1</v>
      </c>
      <c r="X38" s="23">
        <f>LARGE(F$38:F$47,$W38)</f>
        <v>11.7</v>
      </c>
      <c r="Y38" s="23">
        <f>IF(X38=X37,Y37,Y37+1)</f>
        <v>1</v>
      </c>
      <c r="Z38" s="23">
        <f>LARGE(J$38:J$47,$W38)</f>
        <v>11.100000000000001</v>
      </c>
      <c r="AA38" s="23">
        <f>IF(Z38=Z37,AA37,AA37+1)</f>
        <v>1</v>
      </c>
      <c r="AB38" s="23">
        <f>LARGE(N$38:N$47,$W38)</f>
        <v>11.234</v>
      </c>
      <c r="AC38" s="23">
        <f>IF(AB38=AB37,AC37,AC37+1)</f>
        <v>1</v>
      </c>
      <c r="AD38" s="23">
        <f>LARGE(R$38:R$47,$W38)</f>
        <v>12.1</v>
      </c>
      <c r="AE38" s="23">
        <f>IF(AD38=AD37,AE37,AE37+1)</f>
        <v>1</v>
      </c>
      <c r="AF38" s="23">
        <f>LARGE(T$38:T$47,$W38)</f>
        <v>45.367000000000004</v>
      </c>
      <c r="AG38" s="23">
        <f>IF(AF38=AF37,AG37,AG37+1)</f>
        <v>1</v>
      </c>
    </row>
    <row r="39" spans="1:33" x14ac:dyDescent="0.3">
      <c r="A39" s="15">
        <v>87</v>
      </c>
      <c r="B39" s="32" t="s">
        <v>139</v>
      </c>
      <c r="C39" s="32" t="s">
        <v>29</v>
      </c>
      <c r="D39" s="16">
        <v>2.8</v>
      </c>
      <c r="E39" s="16">
        <v>8.75</v>
      </c>
      <c r="F39" s="17">
        <f t="shared" ref="F39:F47" si="40">D39+E39</f>
        <v>11.55</v>
      </c>
      <c r="G39" s="18">
        <f t="shared" ref="G39:G47" si="41">VLOOKUP(F39,X$38:Y$47,2,FALSE)</f>
        <v>3</v>
      </c>
      <c r="H39" s="16">
        <v>2.4</v>
      </c>
      <c r="I39" s="16">
        <v>8.234</v>
      </c>
      <c r="J39" s="17">
        <f t="shared" ref="J39:J47" si="42">H39+I39</f>
        <v>10.634</v>
      </c>
      <c r="K39" s="18">
        <f t="shared" ref="K39:K47" si="43">VLOOKUP(J39,Z$38:AA$47,2,FALSE)</f>
        <v>3</v>
      </c>
      <c r="L39" s="16">
        <v>2.9</v>
      </c>
      <c r="M39" s="16">
        <v>4.5999999999999996</v>
      </c>
      <c r="N39" s="17">
        <f t="shared" ref="N39:N47" si="44">L39+M39</f>
        <v>7.5</v>
      </c>
      <c r="O39" s="18">
        <f t="shared" ref="O39:O47" si="45">VLOOKUP(N39,AB$38:AC$47,2,FALSE)</f>
        <v>9</v>
      </c>
      <c r="P39" s="16">
        <v>3.2</v>
      </c>
      <c r="Q39" s="16">
        <v>8.3000000000000007</v>
      </c>
      <c r="R39" s="17">
        <f t="shared" ref="R39:R47" si="46">P39+Q39</f>
        <v>11.5</v>
      </c>
      <c r="S39" s="18">
        <f t="shared" ref="S39:S47" si="47">VLOOKUP(R39,AD$38:AE$47,2,FALSE)</f>
        <v>6</v>
      </c>
      <c r="T39" s="17">
        <f t="shared" ref="T39:T47" si="48">R39+N39+J39+F39</f>
        <v>41.183999999999997</v>
      </c>
      <c r="U39" s="18">
        <f t="shared" ref="U39:U47" si="49">VLOOKUP(T39,AF$38:AG$47,2,FALSE)</f>
        <v>8</v>
      </c>
      <c r="W39" s="23">
        <v>2</v>
      </c>
      <c r="X39" s="23">
        <f t="shared" ref="X39:X47" si="50">LARGE(F$38:F$47,$W39)</f>
        <v>11.7</v>
      </c>
      <c r="Y39" s="23">
        <f t="shared" ref="Y39:Y47" si="51">IF(X39=X38,Y38,Y38+1)</f>
        <v>1</v>
      </c>
      <c r="Z39" s="23">
        <f t="shared" ref="Z39:Z47" si="52">LARGE(J$38:J$47,$W39)</f>
        <v>10.967000000000001</v>
      </c>
      <c r="AA39" s="23">
        <f t="shared" ref="AA39:AA47" si="53">IF(Z39=Z38,AA38,AA38+1)</f>
        <v>2</v>
      </c>
      <c r="AB39" s="23">
        <f t="shared" ref="AB39:AB47" si="54">LARGE(N$38:N$47,$W39)</f>
        <v>11.167</v>
      </c>
      <c r="AC39" s="23">
        <f t="shared" ref="AC39:AC47" si="55">IF(AB39=AB38,AC38,AC38+1)</f>
        <v>2</v>
      </c>
      <c r="AD39" s="23">
        <f t="shared" ref="AD39:AD47" si="56">LARGE(R$38:R$47,$W39)</f>
        <v>11.9</v>
      </c>
      <c r="AE39" s="23">
        <f t="shared" ref="AE39:AE47" si="57">IF(AD39=AD38,AE38,AE38+1)</f>
        <v>2</v>
      </c>
      <c r="AF39" s="23">
        <f t="shared" ref="AF39:AF47" si="58">LARGE(T$38:T$47,$W39)</f>
        <v>45.168000000000006</v>
      </c>
      <c r="AG39" s="23">
        <f t="shared" ref="AG39:AG47" si="59">IF(AF39=AF38,AG38,AG38+1)</f>
        <v>2</v>
      </c>
    </row>
    <row r="40" spans="1:33" x14ac:dyDescent="0.3">
      <c r="A40" s="15">
        <v>88</v>
      </c>
      <c r="B40" s="32" t="s">
        <v>46</v>
      </c>
      <c r="C40" s="32" t="s">
        <v>29</v>
      </c>
      <c r="D40" s="16">
        <v>2.8</v>
      </c>
      <c r="E40" s="16">
        <v>8.9</v>
      </c>
      <c r="F40" s="17">
        <f t="shared" si="40"/>
        <v>11.7</v>
      </c>
      <c r="G40" s="18">
        <f t="shared" si="41"/>
        <v>1</v>
      </c>
      <c r="H40" s="16">
        <v>2.4</v>
      </c>
      <c r="I40" s="16">
        <v>8.1999999999999993</v>
      </c>
      <c r="J40" s="17">
        <f t="shared" si="42"/>
        <v>10.6</v>
      </c>
      <c r="K40" s="18">
        <f t="shared" si="43"/>
        <v>4</v>
      </c>
      <c r="L40" s="16">
        <v>2.7</v>
      </c>
      <c r="M40" s="16">
        <v>8</v>
      </c>
      <c r="N40" s="17">
        <f t="shared" si="44"/>
        <v>10.7</v>
      </c>
      <c r="O40" s="18">
        <f t="shared" si="45"/>
        <v>4</v>
      </c>
      <c r="P40" s="16">
        <v>3</v>
      </c>
      <c r="Q40" s="16">
        <v>9.1</v>
      </c>
      <c r="R40" s="17">
        <f t="shared" si="46"/>
        <v>12.1</v>
      </c>
      <c r="S40" s="18">
        <f t="shared" si="47"/>
        <v>1</v>
      </c>
      <c r="T40" s="17">
        <f t="shared" si="48"/>
        <v>45.099999999999994</v>
      </c>
      <c r="U40" s="18">
        <f t="shared" si="49"/>
        <v>3</v>
      </c>
      <c r="W40" s="23">
        <v>3</v>
      </c>
      <c r="X40" s="23">
        <f t="shared" si="50"/>
        <v>11.600000000000001</v>
      </c>
      <c r="Y40" s="23">
        <f t="shared" si="51"/>
        <v>2</v>
      </c>
      <c r="Z40" s="23">
        <f t="shared" si="52"/>
        <v>10.634</v>
      </c>
      <c r="AA40" s="23">
        <f t="shared" si="53"/>
        <v>3</v>
      </c>
      <c r="AB40" s="23">
        <f t="shared" si="54"/>
        <v>10.77</v>
      </c>
      <c r="AC40" s="23">
        <f t="shared" si="55"/>
        <v>3</v>
      </c>
      <c r="AD40" s="23">
        <f t="shared" si="56"/>
        <v>11.75</v>
      </c>
      <c r="AE40" s="23">
        <f t="shared" si="57"/>
        <v>3</v>
      </c>
      <c r="AF40" s="23">
        <f t="shared" si="58"/>
        <v>45.099999999999994</v>
      </c>
      <c r="AG40" s="23">
        <f t="shared" si="59"/>
        <v>3</v>
      </c>
    </row>
    <row r="41" spans="1:33" x14ac:dyDescent="0.3">
      <c r="A41" s="15">
        <v>89</v>
      </c>
      <c r="B41" s="32" t="s">
        <v>45</v>
      </c>
      <c r="C41" s="32" t="s">
        <v>28</v>
      </c>
      <c r="D41" s="16">
        <v>2.8</v>
      </c>
      <c r="E41" s="16">
        <v>8.6999999999999993</v>
      </c>
      <c r="F41" s="17">
        <f t="shared" si="40"/>
        <v>11.5</v>
      </c>
      <c r="G41" s="18">
        <f t="shared" si="41"/>
        <v>4</v>
      </c>
      <c r="H41" s="16">
        <v>2.4</v>
      </c>
      <c r="I41" s="16">
        <v>7.5670000000000002</v>
      </c>
      <c r="J41" s="17">
        <f t="shared" si="42"/>
        <v>9.9670000000000005</v>
      </c>
      <c r="K41" s="18">
        <f t="shared" si="43"/>
        <v>6</v>
      </c>
      <c r="L41" s="16">
        <v>3</v>
      </c>
      <c r="M41" s="16">
        <v>6.6669999999999998</v>
      </c>
      <c r="N41" s="17">
        <f t="shared" si="44"/>
        <v>9.6669999999999998</v>
      </c>
      <c r="O41" s="18">
        <f t="shared" si="45"/>
        <v>7</v>
      </c>
      <c r="P41" s="16">
        <v>3.1</v>
      </c>
      <c r="Q41" s="16">
        <v>8.65</v>
      </c>
      <c r="R41" s="17">
        <f t="shared" si="46"/>
        <v>11.75</v>
      </c>
      <c r="S41" s="18">
        <f t="shared" si="47"/>
        <v>3</v>
      </c>
      <c r="T41" s="17">
        <f t="shared" si="48"/>
        <v>42.884</v>
      </c>
      <c r="U41" s="18">
        <f t="shared" si="49"/>
        <v>6</v>
      </c>
      <c r="W41" s="23">
        <v>4</v>
      </c>
      <c r="X41" s="23">
        <f t="shared" si="50"/>
        <v>11.55</v>
      </c>
      <c r="Y41" s="23">
        <f t="shared" si="51"/>
        <v>3</v>
      </c>
      <c r="Z41" s="23">
        <f t="shared" si="52"/>
        <v>10.634</v>
      </c>
      <c r="AA41" s="23">
        <f t="shared" si="53"/>
        <v>3</v>
      </c>
      <c r="AB41" s="23">
        <f t="shared" si="54"/>
        <v>10.7</v>
      </c>
      <c r="AC41" s="23">
        <f t="shared" si="55"/>
        <v>4</v>
      </c>
      <c r="AD41" s="23">
        <f t="shared" si="56"/>
        <v>11.75</v>
      </c>
      <c r="AE41" s="23">
        <f t="shared" si="57"/>
        <v>3</v>
      </c>
      <c r="AF41" s="23">
        <f t="shared" si="58"/>
        <v>44.751000000000005</v>
      </c>
      <c r="AG41" s="23">
        <f t="shared" si="59"/>
        <v>4</v>
      </c>
    </row>
    <row r="42" spans="1:33" x14ac:dyDescent="0.3">
      <c r="A42" s="15">
        <v>91</v>
      </c>
      <c r="B42" s="32" t="s">
        <v>27</v>
      </c>
      <c r="C42" s="32" t="s">
        <v>14</v>
      </c>
      <c r="D42" s="16">
        <v>2.8</v>
      </c>
      <c r="E42" s="16">
        <v>8.5500000000000007</v>
      </c>
      <c r="F42" s="17">
        <f t="shared" si="40"/>
        <v>11.350000000000001</v>
      </c>
      <c r="G42" s="18">
        <f t="shared" si="41"/>
        <v>6</v>
      </c>
      <c r="H42" s="16">
        <v>2.7</v>
      </c>
      <c r="I42" s="16">
        <v>8.4</v>
      </c>
      <c r="J42" s="17">
        <f t="shared" si="42"/>
        <v>11.100000000000001</v>
      </c>
      <c r="K42" s="18">
        <f t="shared" si="43"/>
        <v>1</v>
      </c>
      <c r="L42" s="16">
        <v>3.4</v>
      </c>
      <c r="M42" s="16">
        <v>7.7670000000000003</v>
      </c>
      <c r="N42" s="17">
        <f t="shared" si="44"/>
        <v>11.167</v>
      </c>
      <c r="O42" s="18">
        <f t="shared" si="45"/>
        <v>2</v>
      </c>
      <c r="P42" s="16">
        <v>3.2</v>
      </c>
      <c r="Q42" s="16">
        <v>8.5500000000000007</v>
      </c>
      <c r="R42" s="17">
        <f t="shared" si="46"/>
        <v>11.75</v>
      </c>
      <c r="S42" s="18">
        <f t="shared" si="47"/>
        <v>3</v>
      </c>
      <c r="T42" s="17">
        <f t="shared" si="48"/>
        <v>45.367000000000004</v>
      </c>
      <c r="U42" s="18">
        <f t="shared" si="49"/>
        <v>1</v>
      </c>
      <c r="W42" s="23">
        <v>5</v>
      </c>
      <c r="X42" s="23">
        <f t="shared" si="50"/>
        <v>11.5</v>
      </c>
      <c r="Y42" s="23">
        <f t="shared" si="51"/>
        <v>4</v>
      </c>
      <c r="Z42" s="23">
        <f t="shared" si="52"/>
        <v>10.6</v>
      </c>
      <c r="AA42" s="23">
        <f t="shared" si="53"/>
        <v>4</v>
      </c>
      <c r="AB42" s="23">
        <f t="shared" si="54"/>
        <v>10.634</v>
      </c>
      <c r="AC42" s="23">
        <f t="shared" si="55"/>
        <v>5</v>
      </c>
      <c r="AD42" s="23">
        <f t="shared" si="56"/>
        <v>11.600000000000001</v>
      </c>
      <c r="AE42" s="23">
        <f t="shared" si="57"/>
        <v>4</v>
      </c>
      <c r="AF42" s="23">
        <f t="shared" si="58"/>
        <v>43.466999999999999</v>
      </c>
      <c r="AG42" s="23">
        <f t="shared" si="59"/>
        <v>5</v>
      </c>
    </row>
    <row r="43" spans="1:33" x14ac:dyDescent="0.3">
      <c r="A43" s="15">
        <v>92</v>
      </c>
      <c r="B43" s="32" t="s">
        <v>140</v>
      </c>
      <c r="C43" s="32" t="s">
        <v>14</v>
      </c>
      <c r="D43" s="16">
        <v>3</v>
      </c>
      <c r="E43" s="16">
        <v>8.6999999999999993</v>
      </c>
      <c r="F43" s="17">
        <f t="shared" si="40"/>
        <v>11.7</v>
      </c>
      <c r="G43" s="18">
        <f t="shared" si="41"/>
        <v>1</v>
      </c>
      <c r="H43" s="16">
        <v>2.6</v>
      </c>
      <c r="I43" s="16">
        <v>8.0340000000000007</v>
      </c>
      <c r="J43" s="17">
        <f t="shared" si="42"/>
        <v>10.634</v>
      </c>
      <c r="K43" s="18">
        <f t="shared" si="43"/>
        <v>3</v>
      </c>
      <c r="L43" s="16">
        <v>3.3</v>
      </c>
      <c r="M43" s="16">
        <v>7.9340000000000002</v>
      </c>
      <c r="N43" s="17">
        <f t="shared" si="44"/>
        <v>11.234</v>
      </c>
      <c r="O43" s="18">
        <f t="shared" si="45"/>
        <v>1</v>
      </c>
      <c r="P43" s="16">
        <v>3.2</v>
      </c>
      <c r="Q43" s="16">
        <v>8.4</v>
      </c>
      <c r="R43" s="17">
        <f t="shared" si="46"/>
        <v>11.600000000000001</v>
      </c>
      <c r="S43" s="18">
        <f t="shared" si="47"/>
        <v>4</v>
      </c>
      <c r="T43" s="17">
        <f t="shared" si="48"/>
        <v>45.168000000000006</v>
      </c>
      <c r="U43" s="18">
        <f t="shared" si="49"/>
        <v>2</v>
      </c>
      <c r="W43" s="23">
        <v>6</v>
      </c>
      <c r="X43" s="23">
        <f t="shared" si="50"/>
        <v>11.4</v>
      </c>
      <c r="Y43" s="23">
        <f t="shared" si="51"/>
        <v>5</v>
      </c>
      <c r="Z43" s="23">
        <f t="shared" si="52"/>
        <v>10.067</v>
      </c>
      <c r="AA43" s="23">
        <f t="shared" si="53"/>
        <v>5</v>
      </c>
      <c r="AB43" s="23">
        <f t="shared" si="54"/>
        <v>10.5</v>
      </c>
      <c r="AC43" s="23">
        <f t="shared" si="55"/>
        <v>6</v>
      </c>
      <c r="AD43" s="23">
        <f t="shared" si="56"/>
        <v>11.55</v>
      </c>
      <c r="AE43" s="23">
        <f t="shared" si="57"/>
        <v>5</v>
      </c>
      <c r="AF43" s="23">
        <f t="shared" si="58"/>
        <v>42.884</v>
      </c>
      <c r="AG43" s="23">
        <f t="shared" si="59"/>
        <v>6</v>
      </c>
    </row>
    <row r="44" spans="1:33" x14ac:dyDescent="0.3">
      <c r="A44" s="15">
        <v>93</v>
      </c>
      <c r="B44" s="32" t="s">
        <v>141</v>
      </c>
      <c r="C44" s="32" t="s">
        <v>14</v>
      </c>
      <c r="D44" s="16">
        <v>2.8</v>
      </c>
      <c r="E44" s="16">
        <v>8.8000000000000007</v>
      </c>
      <c r="F44" s="17">
        <f t="shared" si="40"/>
        <v>11.600000000000001</v>
      </c>
      <c r="G44" s="18">
        <f t="shared" si="41"/>
        <v>2</v>
      </c>
      <c r="H44" s="16">
        <v>2.4</v>
      </c>
      <c r="I44" s="16">
        <v>8.5670000000000002</v>
      </c>
      <c r="J44" s="17">
        <f t="shared" si="42"/>
        <v>10.967000000000001</v>
      </c>
      <c r="K44" s="18">
        <f t="shared" si="43"/>
        <v>2</v>
      </c>
      <c r="L44" s="16">
        <v>3</v>
      </c>
      <c r="M44" s="16">
        <v>7.6340000000000003</v>
      </c>
      <c r="N44" s="17">
        <f t="shared" si="44"/>
        <v>10.634</v>
      </c>
      <c r="O44" s="18">
        <f t="shared" si="45"/>
        <v>5</v>
      </c>
      <c r="P44" s="16">
        <v>3</v>
      </c>
      <c r="Q44" s="16">
        <v>8.5500000000000007</v>
      </c>
      <c r="R44" s="17">
        <f t="shared" si="46"/>
        <v>11.55</v>
      </c>
      <c r="S44" s="18">
        <f t="shared" si="47"/>
        <v>5</v>
      </c>
      <c r="T44" s="17">
        <f t="shared" si="48"/>
        <v>44.751000000000005</v>
      </c>
      <c r="U44" s="18">
        <f t="shared" si="49"/>
        <v>4</v>
      </c>
      <c r="W44" s="23">
        <v>7</v>
      </c>
      <c r="X44" s="23">
        <f t="shared" si="50"/>
        <v>11.350000000000001</v>
      </c>
      <c r="Y44" s="23">
        <f t="shared" si="51"/>
        <v>6</v>
      </c>
      <c r="Z44" s="23">
        <f t="shared" si="52"/>
        <v>9.9670000000000005</v>
      </c>
      <c r="AA44" s="23">
        <f t="shared" si="53"/>
        <v>6</v>
      </c>
      <c r="AB44" s="23">
        <f t="shared" si="54"/>
        <v>9.6669999999999998</v>
      </c>
      <c r="AC44" s="23">
        <f t="shared" si="55"/>
        <v>7</v>
      </c>
      <c r="AD44" s="23">
        <f t="shared" si="56"/>
        <v>11.549999999999999</v>
      </c>
      <c r="AE44" s="23">
        <f t="shared" si="57"/>
        <v>5</v>
      </c>
      <c r="AF44" s="23">
        <f t="shared" si="58"/>
        <v>42.737000000000002</v>
      </c>
      <c r="AG44" s="23">
        <f t="shared" si="59"/>
        <v>7</v>
      </c>
    </row>
    <row r="45" spans="1:33" x14ac:dyDescent="0.3">
      <c r="A45" s="15">
        <v>94</v>
      </c>
      <c r="B45" s="32" t="s">
        <v>47</v>
      </c>
      <c r="C45" s="32" t="s">
        <v>32</v>
      </c>
      <c r="D45" s="16">
        <v>3</v>
      </c>
      <c r="E45" s="16">
        <v>8.4</v>
      </c>
      <c r="F45" s="17">
        <f t="shared" si="40"/>
        <v>11.4</v>
      </c>
      <c r="G45" s="18">
        <f t="shared" si="41"/>
        <v>5</v>
      </c>
      <c r="H45" s="16">
        <v>2.6</v>
      </c>
      <c r="I45" s="16">
        <v>7.0670000000000002</v>
      </c>
      <c r="J45" s="17">
        <f t="shared" si="42"/>
        <v>9.6669999999999998</v>
      </c>
      <c r="K45" s="18">
        <f t="shared" si="43"/>
        <v>8</v>
      </c>
      <c r="L45" s="16">
        <v>3</v>
      </c>
      <c r="M45" s="16">
        <v>7.5</v>
      </c>
      <c r="N45" s="17">
        <f t="shared" si="44"/>
        <v>10.5</v>
      </c>
      <c r="O45" s="18">
        <f t="shared" si="45"/>
        <v>6</v>
      </c>
      <c r="P45" s="16">
        <v>3</v>
      </c>
      <c r="Q45" s="16">
        <v>8.9</v>
      </c>
      <c r="R45" s="17">
        <f t="shared" si="46"/>
        <v>11.9</v>
      </c>
      <c r="S45" s="18">
        <f t="shared" si="47"/>
        <v>2</v>
      </c>
      <c r="T45" s="17">
        <f t="shared" si="48"/>
        <v>43.466999999999999</v>
      </c>
      <c r="U45" s="18">
        <f t="shared" si="49"/>
        <v>5</v>
      </c>
      <c r="W45" s="23">
        <v>8</v>
      </c>
      <c r="X45" s="23">
        <f t="shared" si="50"/>
        <v>10.9</v>
      </c>
      <c r="Y45" s="23">
        <f t="shared" si="51"/>
        <v>7</v>
      </c>
      <c r="Z45" s="23">
        <f t="shared" si="52"/>
        <v>9.8000000000000007</v>
      </c>
      <c r="AA45" s="23">
        <f t="shared" si="53"/>
        <v>7</v>
      </c>
      <c r="AB45" s="23">
        <f t="shared" si="54"/>
        <v>9.1340000000000003</v>
      </c>
      <c r="AC45" s="23">
        <f t="shared" si="55"/>
        <v>8</v>
      </c>
      <c r="AD45" s="23">
        <f t="shared" si="56"/>
        <v>11.5</v>
      </c>
      <c r="AE45" s="23">
        <f t="shared" si="57"/>
        <v>6</v>
      </c>
      <c r="AF45" s="23">
        <f t="shared" si="58"/>
        <v>41.183999999999997</v>
      </c>
      <c r="AG45" s="23">
        <f t="shared" si="59"/>
        <v>8</v>
      </c>
    </row>
    <row r="46" spans="1:33" x14ac:dyDescent="0.3">
      <c r="A46" s="15">
        <v>95</v>
      </c>
      <c r="B46" s="32" t="s">
        <v>60</v>
      </c>
      <c r="C46" s="32" t="s">
        <v>32</v>
      </c>
      <c r="D46" s="16">
        <v>2.8</v>
      </c>
      <c r="E46" s="16">
        <v>7.4</v>
      </c>
      <c r="F46" s="17">
        <f t="shared" si="40"/>
        <v>10.199999999999999</v>
      </c>
      <c r="G46" s="18">
        <f t="shared" si="41"/>
        <v>9</v>
      </c>
      <c r="H46" s="16">
        <v>2.6</v>
      </c>
      <c r="I46" s="16">
        <v>7.2</v>
      </c>
      <c r="J46" s="17">
        <f t="shared" si="42"/>
        <v>9.8000000000000007</v>
      </c>
      <c r="K46" s="18">
        <f t="shared" si="43"/>
        <v>7</v>
      </c>
      <c r="L46" s="16">
        <v>2.5</v>
      </c>
      <c r="M46" s="16">
        <v>6.6340000000000003</v>
      </c>
      <c r="N46" s="17">
        <f t="shared" si="44"/>
        <v>9.1340000000000003</v>
      </c>
      <c r="O46" s="18">
        <f t="shared" si="45"/>
        <v>8</v>
      </c>
      <c r="P46" s="16">
        <v>3.1</v>
      </c>
      <c r="Q46" s="16">
        <v>8.4499999999999993</v>
      </c>
      <c r="R46" s="17">
        <f t="shared" si="46"/>
        <v>11.549999999999999</v>
      </c>
      <c r="S46" s="18">
        <f t="shared" si="47"/>
        <v>5</v>
      </c>
      <c r="T46" s="17">
        <f t="shared" si="48"/>
        <v>40.683999999999997</v>
      </c>
      <c r="U46" s="18">
        <f t="shared" si="49"/>
        <v>9</v>
      </c>
      <c r="W46" s="23">
        <v>9</v>
      </c>
      <c r="X46" s="23">
        <f t="shared" si="50"/>
        <v>10.5</v>
      </c>
      <c r="Y46" s="23">
        <f t="shared" si="51"/>
        <v>8</v>
      </c>
      <c r="Z46" s="23">
        <f t="shared" si="52"/>
        <v>9.6669999999999998</v>
      </c>
      <c r="AA46" s="23">
        <f t="shared" si="53"/>
        <v>8</v>
      </c>
      <c r="AB46" s="23">
        <f t="shared" si="54"/>
        <v>7.5</v>
      </c>
      <c r="AC46" s="23">
        <f t="shared" si="55"/>
        <v>9</v>
      </c>
      <c r="AD46" s="23">
        <f t="shared" si="56"/>
        <v>11.4</v>
      </c>
      <c r="AE46" s="23">
        <f t="shared" si="57"/>
        <v>7</v>
      </c>
      <c r="AF46" s="23">
        <f t="shared" si="58"/>
        <v>40.683999999999997</v>
      </c>
      <c r="AG46" s="23">
        <f t="shared" si="59"/>
        <v>9</v>
      </c>
    </row>
    <row r="47" spans="1:33" x14ac:dyDescent="0.3">
      <c r="A47" s="15">
        <v>96</v>
      </c>
      <c r="B47" s="32" t="s">
        <v>44</v>
      </c>
      <c r="C47" s="32" t="s">
        <v>20</v>
      </c>
      <c r="D47" s="16">
        <v>2.4</v>
      </c>
      <c r="E47" s="16">
        <v>8.5</v>
      </c>
      <c r="F47" s="17">
        <f t="shared" si="40"/>
        <v>10.9</v>
      </c>
      <c r="G47" s="18">
        <f t="shared" si="41"/>
        <v>7</v>
      </c>
      <c r="H47" s="16">
        <v>1.9</v>
      </c>
      <c r="I47" s="16">
        <v>6.867</v>
      </c>
      <c r="J47" s="17">
        <f t="shared" si="42"/>
        <v>8.7669999999999995</v>
      </c>
      <c r="K47" s="18">
        <f t="shared" si="43"/>
        <v>9</v>
      </c>
      <c r="L47" s="16">
        <v>1.7</v>
      </c>
      <c r="M47" s="16">
        <v>5.367</v>
      </c>
      <c r="N47" s="17">
        <f t="shared" si="44"/>
        <v>7.0670000000000002</v>
      </c>
      <c r="O47" s="18">
        <f t="shared" si="45"/>
        <v>10</v>
      </c>
      <c r="P47" s="16">
        <v>2.9</v>
      </c>
      <c r="Q47" s="16">
        <v>7.15</v>
      </c>
      <c r="R47" s="17">
        <f t="shared" si="46"/>
        <v>10.050000000000001</v>
      </c>
      <c r="S47" s="18">
        <f t="shared" si="47"/>
        <v>8</v>
      </c>
      <c r="T47" s="17">
        <f t="shared" si="48"/>
        <v>36.783999999999999</v>
      </c>
      <c r="U47" s="18">
        <f t="shared" si="49"/>
        <v>10</v>
      </c>
      <c r="W47" s="23">
        <v>10</v>
      </c>
      <c r="X47" s="23">
        <f t="shared" si="50"/>
        <v>10.199999999999999</v>
      </c>
      <c r="Y47" s="23">
        <f t="shared" si="51"/>
        <v>9</v>
      </c>
      <c r="Z47" s="23">
        <f t="shared" si="52"/>
        <v>8.7669999999999995</v>
      </c>
      <c r="AA47" s="23">
        <f t="shared" si="53"/>
        <v>9</v>
      </c>
      <c r="AB47" s="23">
        <f t="shared" si="54"/>
        <v>7.0670000000000002</v>
      </c>
      <c r="AC47" s="23">
        <f t="shared" si="55"/>
        <v>10</v>
      </c>
      <c r="AD47" s="23">
        <f t="shared" si="56"/>
        <v>10.050000000000001</v>
      </c>
      <c r="AE47" s="23">
        <f t="shared" si="57"/>
        <v>8</v>
      </c>
      <c r="AF47" s="23">
        <f t="shared" si="58"/>
        <v>36.783999999999999</v>
      </c>
      <c r="AG47" s="23">
        <f t="shared" si="59"/>
        <v>10</v>
      </c>
    </row>
    <row r="50" spans="1:33" ht="26.25" x14ac:dyDescent="0.4">
      <c r="A50" s="31" t="s">
        <v>146</v>
      </c>
      <c r="C50" s="26"/>
      <c r="D50" s="27"/>
      <c r="G50" s="25"/>
    </row>
    <row r="52" spans="1:33" s="24" customFormat="1" x14ac:dyDescent="0.3">
      <c r="A52" s="6" t="s">
        <v>9</v>
      </c>
      <c r="B52" s="6" t="s">
        <v>8</v>
      </c>
      <c r="C52" s="6" t="s">
        <v>11</v>
      </c>
      <c r="D52" s="35" t="s">
        <v>0</v>
      </c>
      <c r="E52" s="36"/>
      <c r="F52" s="36"/>
      <c r="G52" s="37"/>
      <c r="H52" s="35" t="s">
        <v>1</v>
      </c>
      <c r="I52" s="36"/>
      <c r="J52" s="36"/>
      <c r="K52" s="37"/>
      <c r="L52" s="35" t="s">
        <v>2</v>
      </c>
      <c r="M52" s="36"/>
      <c r="N52" s="36"/>
      <c r="O52" s="37"/>
      <c r="P52" s="35" t="s">
        <v>3</v>
      </c>
      <c r="Q52" s="36"/>
      <c r="R52" s="36"/>
      <c r="S52" s="37"/>
      <c r="T52" s="38" t="s">
        <v>4</v>
      </c>
      <c r="U52" s="39"/>
      <c r="W52" s="28"/>
      <c r="X52" s="28" t="s">
        <v>3</v>
      </c>
      <c r="Y52" s="28"/>
      <c r="Z52" s="24" t="s">
        <v>0</v>
      </c>
      <c r="AB52" s="28" t="s">
        <v>2</v>
      </c>
      <c r="AC52" s="28"/>
      <c r="AD52" s="24" t="s">
        <v>1</v>
      </c>
      <c r="AF52" s="24" t="s">
        <v>4</v>
      </c>
    </row>
    <row r="53" spans="1:33" s="30" customFormat="1" x14ac:dyDescent="0.3">
      <c r="A53" s="29" t="s">
        <v>7</v>
      </c>
      <c r="B53" s="10"/>
      <c r="C53" s="10"/>
      <c r="D53" s="11" t="s">
        <v>10</v>
      </c>
      <c r="E53" s="11" t="s">
        <v>15</v>
      </c>
      <c r="F53" s="12" t="s">
        <v>5</v>
      </c>
      <c r="G53" s="10" t="s">
        <v>6</v>
      </c>
      <c r="H53" s="11" t="s">
        <v>10</v>
      </c>
      <c r="I53" s="11" t="s">
        <v>15</v>
      </c>
      <c r="J53" s="12" t="s">
        <v>5</v>
      </c>
      <c r="K53" s="10" t="s">
        <v>6</v>
      </c>
      <c r="L53" s="11" t="s">
        <v>10</v>
      </c>
      <c r="M53" s="11" t="s">
        <v>15</v>
      </c>
      <c r="N53" s="12" t="s">
        <v>5</v>
      </c>
      <c r="O53" s="10" t="s">
        <v>6</v>
      </c>
      <c r="P53" s="11" t="s">
        <v>10</v>
      </c>
      <c r="Q53" s="11" t="s">
        <v>15</v>
      </c>
      <c r="R53" s="12" t="s">
        <v>5</v>
      </c>
      <c r="S53" s="10" t="s">
        <v>6</v>
      </c>
      <c r="T53" s="12" t="s">
        <v>5</v>
      </c>
      <c r="U53" s="10" t="s">
        <v>6</v>
      </c>
    </row>
    <row r="54" spans="1:33" x14ac:dyDescent="0.3">
      <c r="A54" s="15">
        <v>90</v>
      </c>
      <c r="B54" s="32" t="s">
        <v>144</v>
      </c>
      <c r="C54" s="32" t="s">
        <v>14</v>
      </c>
      <c r="D54" s="16">
        <v>2.4</v>
      </c>
      <c r="E54" s="16">
        <v>8.75</v>
      </c>
      <c r="F54" s="17">
        <f>D54+E54</f>
        <v>11.15</v>
      </c>
      <c r="G54" s="18">
        <f>VLOOKUP(F54,X$54:Y$55,2,FALSE)</f>
        <v>2</v>
      </c>
      <c r="H54" s="16">
        <v>2.4</v>
      </c>
      <c r="I54" s="16">
        <v>8.3339999999999996</v>
      </c>
      <c r="J54" s="17">
        <f>H54+I54</f>
        <v>10.734</v>
      </c>
      <c r="K54" s="18">
        <f>VLOOKUP(J54,Z$54:AA$55,2,FALSE)</f>
        <v>1</v>
      </c>
      <c r="L54" s="16">
        <v>3</v>
      </c>
      <c r="M54" s="16">
        <v>8.3670000000000009</v>
      </c>
      <c r="N54" s="17">
        <f>L54+M54</f>
        <v>11.367000000000001</v>
      </c>
      <c r="O54" s="18">
        <f>VLOOKUP(N54,AB$54:AC$55,2,FALSE)</f>
        <v>1</v>
      </c>
      <c r="P54" s="16">
        <v>3</v>
      </c>
      <c r="Q54" s="16">
        <v>7.9</v>
      </c>
      <c r="R54" s="17">
        <f>P54+Q54</f>
        <v>10.9</v>
      </c>
      <c r="S54" s="18">
        <f>VLOOKUP(R54,AD$54:AE$55,2,FALSE)</f>
        <v>2</v>
      </c>
      <c r="T54" s="17">
        <f>R54+N54+J54+F54</f>
        <v>44.151000000000003</v>
      </c>
      <c r="U54" s="18">
        <f>VLOOKUP(T54,AF$54:AG$55,2,FALSE)</f>
        <v>1</v>
      </c>
      <c r="W54" s="23">
        <v>1</v>
      </c>
      <c r="X54" s="23">
        <f>LARGE(F$54:F$55,$W54)</f>
        <v>11.600000000000001</v>
      </c>
      <c r="Y54" s="23">
        <f>IF(X54=X53,Y53,Y53+1)</f>
        <v>1</v>
      </c>
      <c r="Z54" s="23">
        <f>LARGE(J$54:J$55,$W54)</f>
        <v>10.734</v>
      </c>
      <c r="AA54" s="23">
        <f>IF(Z54=Z53,AA53,AA53+1)</f>
        <v>1</v>
      </c>
      <c r="AB54" s="23">
        <f>LARGE(N$54:N$55,$W54)</f>
        <v>11.367000000000001</v>
      </c>
      <c r="AC54" s="23">
        <f>IF(AB54=AB53,AC53,AC53+1)</f>
        <v>1</v>
      </c>
      <c r="AD54" s="23">
        <f>LARGE(R$54:R$55,$W54)</f>
        <v>11.05</v>
      </c>
      <c r="AE54" s="23">
        <f>IF(AD54=AD53,AE53,AE53+1)</f>
        <v>1</v>
      </c>
      <c r="AF54" s="23">
        <f>LARGE(T$54:T$55,$W54)</f>
        <v>44.151000000000003</v>
      </c>
      <c r="AG54" s="23">
        <f>IF(AF54=AF53,AG53,AG53+1)</f>
        <v>1</v>
      </c>
    </row>
    <row r="55" spans="1:33" x14ac:dyDescent="0.3">
      <c r="A55" s="20">
        <v>7</v>
      </c>
      <c r="B55" s="32" t="s">
        <v>145</v>
      </c>
      <c r="C55" s="32" t="s">
        <v>13</v>
      </c>
      <c r="D55" s="16">
        <v>2.8</v>
      </c>
      <c r="E55" s="16">
        <v>8.8000000000000007</v>
      </c>
      <c r="F55" s="17">
        <f>D55+E55</f>
        <v>11.600000000000001</v>
      </c>
      <c r="G55" s="18">
        <f>VLOOKUP(F55,X$54:Y$55,2,FALSE)</f>
        <v>1</v>
      </c>
      <c r="H55" s="16">
        <v>1.9</v>
      </c>
      <c r="I55" s="16">
        <v>7.234</v>
      </c>
      <c r="J55" s="17">
        <f>H55+I55</f>
        <v>9.1340000000000003</v>
      </c>
      <c r="K55" s="18">
        <f>VLOOKUP(J55,Z$54:AA$55,2,FALSE)</f>
        <v>2</v>
      </c>
      <c r="L55" s="16">
        <v>2.2000000000000002</v>
      </c>
      <c r="M55" s="16">
        <v>6.5</v>
      </c>
      <c r="N55" s="17">
        <f>L55+M55</f>
        <v>8.6999999999999993</v>
      </c>
      <c r="O55" s="18">
        <f>VLOOKUP(N55,AB$54:AC$55,2,FALSE)</f>
        <v>2</v>
      </c>
      <c r="P55" s="16">
        <v>3.1</v>
      </c>
      <c r="Q55" s="16">
        <v>7.95</v>
      </c>
      <c r="R55" s="17">
        <f>P55+Q55</f>
        <v>11.05</v>
      </c>
      <c r="S55" s="18">
        <f>VLOOKUP(R55,AD$54:AE$55,2,FALSE)</f>
        <v>1</v>
      </c>
      <c r="T55" s="17">
        <f>R55+N55+J55+F55</f>
        <v>40.484000000000002</v>
      </c>
      <c r="U55" s="18">
        <f>VLOOKUP(T55,AF$54:AG$55,2,FALSE)</f>
        <v>2</v>
      </c>
      <c r="W55" s="23">
        <v>2</v>
      </c>
      <c r="X55" s="23">
        <f>LARGE(F$54:F$55,$W55)</f>
        <v>11.15</v>
      </c>
      <c r="Y55" s="23">
        <f>IF(X55=X54,Y54,Y54+1)</f>
        <v>2</v>
      </c>
      <c r="Z55" s="23">
        <f>LARGE(J$54:J$55,$W55)</f>
        <v>9.1340000000000003</v>
      </c>
      <c r="AA55" s="23">
        <f>IF(Z55=Z54,AA54,AA54+1)</f>
        <v>2</v>
      </c>
      <c r="AB55" s="23">
        <f>LARGE(N$54:N$55,$W55)</f>
        <v>8.6999999999999993</v>
      </c>
      <c r="AC55" s="23">
        <f>IF(AB55=AB54,AC54,AC54+1)</f>
        <v>2</v>
      </c>
      <c r="AD55" s="23">
        <f>LARGE(R$54:R$55,$W55)</f>
        <v>10.9</v>
      </c>
      <c r="AE55" s="23">
        <f>IF(AD55=AD54,AE54,AE54+1)</f>
        <v>2</v>
      </c>
      <c r="AF55" s="23">
        <f>LARGE(T$54:T$55,$W55)</f>
        <v>40.484000000000002</v>
      </c>
      <c r="AG55" s="23">
        <f>IF(AF55=AF54,AG54,AG54+1)</f>
        <v>2</v>
      </c>
    </row>
    <row r="58" spans="1:33" ht="26.25" x14ac:dyDescent="0.4">
      <c r="A58" s="31" t="s">
        <v>152</v>
      </c>
      <c r="C58" s="26"/>
      <c r="D58" s="27"/>
      <c r="G58" s="25"/>
    </row>
    <row r="60" spans="1:33" x14ac:dyDescent="0.3">
      <c r="A60" s="6" t="s">
        <v>9</v>
      </c>
      <c r="B60" s="6" t="s">
        <v>8</v>
      </c>
      <c r="C60" s="6" t="s">
        <v>11</v>
      </c>
      <c r="D60" s="35" t="s">
        <v>0</v>
      </c>
      <c r="E60" s="36"/>
      <c r="F60" s="36"/>
      <c r="G60" s="37"/>
      <c r="H60" s="35" t="s">
        <v>1</v>
      </c>
      <c r="I60" s="36"/>
      <c r="J60" s="36"/>
      <c r="K60" s="37"/>
      <c r="L60" s="35" t="s">
        <v>2</v>
      </c>
      <c r="M60" s="36"/>
      <c r="N60" s="36"/>
      <c r="O60" s="37"/>
      <c r="P60" s="35" t="s">
        <v>3</v>
      </c>
      <c r="Q60" s="36"/>
      <c r="R60" s="36"/>
      <c r="S60" s="37"/>
      <c r="T60" s="38" t="s">
        <v>4</v>
      </c>
      <c r="U60" s="39"/>
      <c r="V60" s="24"/>
      <c r="W60" s="28"/>
      <c r="X60" s="28" t="s">
        <v>3</v>
      </c>
      <c r="Y60" s="28"/>
      <c r="Z60" s="24" t="s">
        <v>0</v>
      </c>
      <c r="AA60" s="24"/>
      <c r="AB60" s="28" t="s">
        <v>2</v>
      </c>
      <c r="AC60" s="28"/>
      <c r="AD60" s="24" t="s">
        <v>1</v>
      </c>
      <c r="AE60" s="24"/>
      <c r="AF60" s="24" t="s">
        <v>4</v>
      </c>
      <c r="AG60" s="24"/>
    </row>
    <row r="61" spans="1:33" x14ac:dyDescent="0.3">
      <c r="A61" s="29" t="s">
        <v>7</v>
      </c>
      <c r="B61" s="10"/>
      <c r="C61" s="10"/>
      <c r="D61" s="11" t="s">
        <v>10</v>
      </c>
      <c r="E61" s="11" t="s">
        <v>15</v>
      </c>
      <c r="F61" s="12" t="s">
        <v>5</v>
      </c>
      <c r="G61" s="10" t="s">
        <v>6</v>
      </c>
      <c r="H61" s="11" t="s">
        <v>10</v>
      </c>
      <c r="I61" s="11" t="s">
        <v>15</v>
      </c>
      <c r="J61" s="12" t="s">
        <v>5</v>
      </c>
      <c r="K61" s="10" t="s">
        <v>6</v>
      </c>
      <c r="L61" s="11" t="s">
        <v>10</v>
      </c>
      <c r="M61" s="11" t="s">
        <v>15</v>
      </c>
      <c r="N61" s="12" t="s">
        <v>5</v>
      </c>
      <c r="O61" s="10" t="s">
        <v>6</v>
      </c>
      <c r="P61" s="11" t="s">
        <v>10</v>
      </c>
      <c r="Q61" s="11" t="s">
        <v>15</v>
      </c>
      <c r="R61" s="12" t="s">
        <v>5</v>
      </c>
      <c r="S61" s="10" t="s">
        <v>6</v>
      </c>
      <c r="T61" s="12" t="s">
        <v>5</v>
      </c>
      <c r="U61" s="10" t="s">
        <v>6</v>
      </c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</row>
    <row r="62" spans="1:33" x14ac:dyDescent="0.3">
      <c r="A62" s="15">
        <v>81</v>
      </c>
      <c r="B62" s="32" t="s">
        <v>147</v>
      </c>
      <c r="C62" s="32" t="s">
        <v>13</v>
      </c>
      <c r="D62" s="16">
        <v>2.8</v>
      </c>
      <c r="E62" s="16">
        <v>8.75</v>
      </c>
      <c r="F62" s="17">
        <f>D62+E62</f>
        <v>11.55</v>
      </c>
      <c r="G62" s="18">
        <f>VLOOKUP(F62,X$62:Y$66,2,FALSE)</f>
        <v>1</v>
      </c>
      <c r="H62" s="16">
        <v>1.9</v>
      </c>
      <c r="I62" s="16">
        <v>7.234</v>
      </c>
      <c r="J62" s="17">
        <f>H62+I62</f>
        <v>9.1340000000000003</v>
      </c>
      <c r="K62" s="18">
        <f>VLOOKUP(J62,Z$62:AA$66,2,FALSE)</f>
        <v>4</v>
      </c>
      <c r="L62" s="16">
        <v>2.2999999999999998</v>
      </c>
      <c r="M62" s="16">
        <v>7.9</v>
      </c>
      <c r="N62" s="17">
        <f>L62+M62</f>
        <v>10.199999999999999</v>
      </c>
      <c r="O62" s="18">
        <f>VLOOKUP(N62,AB$62:AC$66,2,FALSE)</f>
        <v>2</v>
      </c>
      <c r="P62" s="16">
        <v>3</v>
      </c>
      <c r="Q62" s="16">
        <v>8.4</v>
      </c>
      <c r="R62" s="17">
        <f>P62+Q62</f>
        <v>11.4</v>
      </c>
      <c r="S62" s="18">
        <f>VLOOKUP(R62,AD$62:AE$66,2,FALSE)</f>
        <v>3</v>
      </c>
      <c r="T62" s="17">
        <f>R62+N62+J62+F62</f>
        <v>42.284000000000006</v>
      </c>
      <c r="U62" s="18">
        <f>VLOOKUP(T62,AF$62:AG$66,2,FALSE)</f>
        <v>3</v>
      </c>
      <c r="W62" s="23">
        <v>1</v>
      </c>
      <c r="X62" s="23">
        <f>LARGE(F$62:F$66,$W62)</f>
        <v>11.55</v>
      </c>
      <c r="Y62" s="23">
        <f>IF(X62=X61,Y61,Y61+1)</f>
        <v>1</v>
      </c>
      <c r="Z62" s="23">
        <f>LARGE(J$62:J$66,$W62)</f>
        <v>10.567</v>
      </c>
      <c r="AA62" s="23">
        <f>IF(Z62=Z61,AA61,AA61+1)</f>
        <v>1</v>
      </c>
      <c r="AB62" s="23">
        <f>LARGE(N$62:N$66,$W62)</f>
        <v>11.899999999999999</v>
      </c>
      <c r="AC62" s="23">
        <f>IF(AB62=AB61,AC61,AC61+1)</f>
        <v>1</v>
      </c>
      <c r="AD62" s="23">
        <f>LARGE(R$62:R$66,$W62)</f>
        <v>11.950000000000001</v>
      </c>
      <c r="AE62" s="23">
        <f>IF(AD62=AD61,AE61,AE61+1)</f>
        <v>1</v>
      </c>
      <c r="AF62" s="23">
        <f>LARGE(T$62:T$66,$W62)</f>
        <v>45.867000000000004</v>
      </c>
      <c r="AG62" s="23">
        <f>IF(AF62=AF61,AG61,AG61+1)</f>
        <v>1</v>
      </c>
    </row>
    <row r="63" spans="1:33" x14ac:dyDescent="0.3">
      <c r="A63" s="15">
        <v>82</v>
      </c>
      <c r="B63" s="32" t="s">
        <v>148</v>
      </c>
      <c r="C63" s="32" t="s">
        <v>13</v>
      </c>
      <c r="D63" s="16">
        <v>2.8</v>
      </c>
      <c r="E63" s="16">
        <v>8.75</v>
      </c>
      <c r="F63" s="17">
        <f>D63+E63</f>
        <v>11.55</v>
      </c>
      <c r="G63" s="18">
        <f>VLOOKUP(F63,X$62:Y$66,2,FALSE)</f>
        <v>1</v>
      </c>
      <c r="H63" s="16">
        <v>2.4</v>
      </c>
      <c r="I63" s="16">
        <v>8.0340000000000007</v>
      </c>
      <c r="J63" s="17">
        <f>H63+I63</f>
        <v>10.434000000000001</v>
      </c>
      <c r="K63" s="18">
        <f>VLOOKUP(J63,Z$62:AA$66,2,FALSE)</f>
        <v>2</v>
      </c>
      <c r="L63" s="16">
        <v>2.2999999999999998</v>
      </c>
      <c r="M63" s="16">
        <v>7.734</v>
      </c>
      <c r="N63" s="17">
        <f>L63+M63</f>
        <v>10.033999999999999</v>
      </c>
      <c r="O63" s="18">
        <f>VLOOKUP(N63,AB$62:AC$66,2,FALSE)</f>
        <v>3</v>
      </c>
      <c r="P63" s="16">
        <v>3.1</v>
      </c>
      <c r="Q63" s="16">
        <v>8.3000000000000007</v>
      </c>
      <c r="R63" s="17">
        <f>P63+Q63</f>
        <v>11.4</v>
      </c>
      <c r="S63" s="18">
        <f>VLOOKUP(R63,AD$62:AE$66,2,FALSE)</f>
        <v>3</v>
      </c>
      <c r="T63" s="17">
        <f>R63+N63+J63+F63</f>
        <v>43.417999999999999</v>
      </c>
      <c r="U63" s="18">
        <f>VLOOKUP(T63,AF$62:AG$66,2,FALSE)</f>
        <v>2</v>
      </c>
      <c r="W63" s="23">
        <v>2</v>
      </c>
      <c r="X63" s="23">
        <f>LARGE(F$62:F$66,$W63)</f>
        <v>11.55</v>
      </c>
      <c r="Y63" s="23">
        <f>IF(X63=X62,Y62,Y62+1)</f>
        <v>1</v>
      </c>
      <c r="Z63" s="23">
        <f>LARGE(J$62:J$66,$W63)</f>
        <v>10.434000000000001</v>
      </c>
      <c r="AA63" s="23">
        <f>IF(Z63=Z62,AA62,AA62+1)</f>
        <v>2</v>
      </c>
      <c r="AB63" s="23">
        <f>LARGE(N$62:N$66,$W63)</f>
        <v>10.199999999999999</v>
      </c>
      <c r="AC63" s="23">
        <f>IF(AB63=AB62,AC62,AC62+1)</f>
        <v>2</v>
      </c>
      <c r="AD63" s="23">
        <f>LARGE(R$62:R$66,$W63)</f>
        <v>11.65</v>
      </c>
      <c r="AE63" s="23">
        <f>IF(AD63=AD62,AE62,AE62+1)</f>
        <v>2</v>
      </c>
      <c r="AF63" s="23">
        <f>LARGE(T$62:T$66,$W63)</f>
        <v>43.417999999999999</v>
      </c>
      <c r="AG63" s="23">
        <f>IF(AF63=AF62,AG62,AG62+1)</f>
        <v>2</v>
      </c>
    </row>
    <row r="64" spans="1:33" x14ac:dyDescent="0.3">
      <c r="A64" s="15">
        <v>83</v>
      </c>
      <c r="B64" s="32" t="s">
        <v>149</v>
      </c>
      <c r="C64" s="32" t="s">
        <v>14</v>
      </c>
      <c r="D64" s="16">
        <v>2.4</v>
      </c>
      <c r="E64" s="16">
        <v>8.5</v>
      </c>
      <c r="F64" s="17">
        <f>D64+E64</f>
        <v>10.9</v>
      </c>
      <c r="G64" s="18">
        <f>VLOOKUP(F64,X$62:Y$66,2,FALSE)</f>
        <v>4</v>
      </c>
      <c r="H64" s="16">
        <v>2.4</v>
      </c>
      <c r="I64" s="16">
        <v>7.9669999999999996</v>
      </c>
      <c r="J64" s="17">
        <f>H64+I64</f>
        <v>10.366999999999999</v>
      </c>
      <c r="K64" s="18">
        <f>VLOOKUP(J64,Z$62:AA$66,2,FALSE)</f>
        <v>3</v>
      </c>
      <c r="L64" s="16">
        <v>3</v>
      </c>
      <c r="M64" s="16">
        <v>6.0339999999999998</v>
      </c>
      <c r="N64" s="17">
        <f>L64+M64</f>
        <v>9.0339999999999989</v>
      </c>
      <c r="O64" s="18">
        <f>VLOOKUP(N64,AB$62:AC$66,2,FALSE)</f>
        <v>5</v>
      </c>
      <c r="P64" s="16">
        <v>3.1</v>
      </c>
      <c r="Q64" s="16">
        <v>8.5500000000000007</v>
      </c>
      <c r="R64" s="17">
        <f>P64+Q64</f>
        <v>11.65</v>
      </c>
      <c r="S64" s="18">
        <f>VLOOKUP(R64,AD$62:AE$66,2,FALSE)</f>
        <v>2</v>
      </c>
      <c r="T64" s="17">
        <f>R64+N64+J64+F64</f>
        <v>41.950999999999993</v>
      </c>
      <c r="U64" s="18">
        <f>VLOOKUP(T64,AF$62:AG$66,2,FALSE)</f>
        <v>4</v>
      </c>
      <c r="W64" s="23">
        <v>3</v>
      </c>
      <c r="X64" s="23">
        <f>LARGE(F$62:F$66,$W64)</f>
        <v>11.45</v>
      </c>
      <c r="Y64" s="23">
        <f>IF(X64=X63,Y63,Y63+1)</f>
        <v>2</v>
      </c>
      <c r="Z64" s="23">
        <f>LARGE(J$62:J$66,$W64)</f>
        <v>10.366999999999999</v>
      </c>
      <c r="AA64" s="23">
        <f>IF(Z64=Z63,AA63,AA63+1)</f>
        <v>3</v>
      </c>
      <c r="AB64" s="23">
        <f>LARGE(N$62:N$66,$W64)</f>
        <v>10.033999999999999</v>
      </c>
      <c r="AC64" s="23">
        <f>IF(AB64=AB63,AC63,AC63+1)</f>
        <v>3</v>
      </c>
      <c r="AD64" s="23">
        <f>LARGE(R$62:R$66,$W64)</f>
        <v>11.4</v>
      </c>
      <c r="AE64" s="23">
        <f>IF(AD64=AD63,AE63,AE63+1)</f>
        <v>3</v>
      </c>
      <c r="AF64" s="23">
        <f>LARGE(T$62:T$66,$W64)</f>
        <v>42.284000000000006</v>
      </c>
      <c r="AG64" s="23">
        <f>IF(AF64=AF63,AG63,AG63+1)</f>
        <v>3</v>
      </c>
    </row>
    <row r="65" spans="1:33" x14ac:dyDescent="0.3">
      <c r="A65" s="20">
        <v>84</v>
      </c>
      <c r="B65" s="32" t="s">
        <v>150</v>
      </c>
      <c r="C65" s="32" t="s">
        <v>12</v>
      </c>
      <c r="D65" s="16">
        <v>2.4</v>
      </c>
      <c r="E65" s="16">
        <v>8.8000000000000007</v>
      </c>
      <c r="F65" s="17">
        <f>D65+E65</f>
        <v>11.200000000000001</v>
      </c>
      <c r="G65" s="18">
        <f>VLOOKUP(F65,X$62:Y$66,2,FALSE)</f>
        <v>3</v>
      </c>
      <c r="H65" s="16">
        <v>1.9</v>
      </c>
      <c r="I65" s="16">
        <v>6.3</v>
      </c>
      <c r="J65" s="17">
        <f>H65+I65</f>
        <v>8.1999999999999993</v>
      </c>
      <c r="K65" s="18">
        <f>VLOOKUP(J65,Z$62:AA$66,2,FALSE)</f>
        <v>5</v>
      </c>
      <c r="L65" s="16">
        <v>2.9</v>
      </c>
      <c r="M65" s="16">
        <v>6.9340000000000002</v>
      </c>
      <c r="N65" s="17">
        <f>L65+M65</f>
        <v>9.8339999999999996</v>
      </c>
      <c r="O65" s="18">
        <f>VLOOKUP(N65,AB$62:AC$66,2,FALSE)</f>
        <v>4</v>
      </c>
      <c r="P65" s="16">
        <v>3</v>
      </c>
      <c r="Q65" s="16">
        <v>8.3000000000000007</v>
      </c>
      <c r="R65" s="17">
        <f>P65+Q65</f>
        <v>11.3</v>
      </c>
      <c r="S65" s="18">
        <f>VLOOKUP(R65,AD$62:AE$66,2,FALSE)</f>
        <v>4</v>
      </c>
      <c r="T65" s="17">
        <f>R65+N65+J65+F65</f>
        <v>40.533999999999999</v>
      </c>
      <c r="U65" s="18">
        <f>VLOOKUP(T65,AF$62:AG$66,2,FALSE)</f>
        <v>5</v>
      </c>
      <c r="W65" s="23">
        <v>4</v>
      </c>
      <c r="X65" s="23">
        <f>LARGE(F$62:F$66,$W65)</f>
        <v>11.200000000000001</v>
      </c>
      <c r="Y65" s="23">
        <f>IF(X65=X64,Y64,Y64+1)</f>
        <v>3</v>
      </c>
      <c r="Z65" s="23">
        <f>LARGE(J$62:J$66,$W65)</f>
        <v>9.1340000000000003</v>
      </c>
      <c r="AA65" s="23">
        <f>IF(Z65=Z64,AA64,AA64+1)</f>
        <v>4</v>
      </c>
      <c r="AB65" s="23">
        <f>LARGE(N$62:N$66,$W65)</f>
        <v>9.8339999999999996</v>
      </c>
      <c r="AC65" s="23">
        <f>IF(AB65=AB64,AC64,AC64+1)</f>
        <v>4</v>
      </c>
      <c r="AD65" s="23">
        <f>LARGE(R$62:R$66,$W65)</f>
        <v>11.4</v>
      </c>
      <c r="AE65" s="23">
        <f>IF(AD65=AD64,AE64,AE64+1)</f>
        <v>3</v>
      </c>
      <c r="AF65" s="23">
        <f>LARGE(T$62:T$66,$W65)</f>
        <v>41.950999999999993</v>
      </c>
      <c r="AG65" s="23">
        <f>IF(AF65=AF64,AG64,AG64+1)</f>
        <v>4</v>
      </c>
    </row>
    <row r="66" spans="1:33" x14ac:dyDescent="0.3">
      <c r="A66" s="20">
        <v>85</v>
      </c>
      <c r="B66" s="32" t="s">
        <v>151</v>
      </c>
      <c r="C66" s="32" t="s">
        <v>14</v>
      </c>
      <c r="D66" s="16">
        <v>2.8</v>
      </c>
      <c r="E66" s="16">
        <v>8.65</v>
      </c>
      <c r="F66" s="17">
        <f>D66+E66</f>
        <v>11.45</v>
      </c>
      <c r="G66" s="18">
        <f>VLOOKUP(F66,X$62:Y$66,2,FALSE)</f>
        <v>2</v>
      </c>
      <c r="H66" s="16">
        <v>2.4</v>
      </c>
      <c r="I66" s="16">
        <v>8.1669999999999998</v>
      </c>
      <c r="J66" s="17">
        <f>H66+I66</f>
        <v>10.567</v>
      </c>
      <c r="K66" s="18">
        <f>VLOOKUP(J66,Z$62:AA$66,2,FALSE)</f>
        <v>1</v>
      </c>
      <c r="L66" s="16">
        <v>3.3</v>
      </c>
      <c r="M66" s="16">
        <v>8.6</v>
      </c>
      <c r="N66" s="17">
        <f>L66+M66</f>
        <v>11.899999999999999</v>
      </c>
      <c r="O66" s="18">
        <f>VLOOKUP(N66,AB$62:AC$66,2,FALSE)</f>
        <v>1</v>
      </c>
      <c r="P66" s="16">
        <v>2.9</v>
      </c>
      <c r="Q66" s="16">
        <v>9.0500000000000007</v>
      </c>
      <c r="R66" s="17">
        <f>P66+Q66</f>
        <v>11.950000000000001</v>
      </c>
      <c r="S66" s="18">
        <f>VLOOKUP(R66,AD$62:AE$66,2,FALSE)</f>
        <v>1</v>
      </c>
      <c r="T66" s="17">
        <f>R66+N66+J66+F66</f>
        <v>45.867000000000004</v>
      </c>
      <c r="U66" s="18">
        <f>VLOOKUP(T66,AF$62:AG$66,2,FALSE)</f>
        <v>1</v>
      </c>
      <c r="W66" s="23">
        <v>5</v>
      </c>
      <c r="X66" s="23">
        <f>LARGE(F$62:F$66,$W66)</f>
        <v>10.9</v>
      </c>
      <c r="Y66" s="23">
        <f>IF(X66=X65,Y65,Y65+1)</f>
        <v>4</v>
      </c>
      <c r="Z66" s="23">
        <f>LARGE(J$62:J$66,$W66)</f>
        <v>8.1999999999999993</v>
      </c>
      <c r="AA66" s="23">
        <f>IF(Z66=Z65,AA65,AA65+1)</f>
        <v>5</v>
      </c>
      <c r="AB66" s="23">
        <f>LARGE(N$62:N$66,$W66)</f>
        <v>9.0339999999999989</v>
      </c>
      <c r="AC66" s="23">
        <f>IF(AB66=AB65,AC65,AC65+1)</f>
        <v>5</v>
      </c>
      <c r="AD66" s="23">
        <f>LARGE(R$62:R$66,$W66)</f>
        <v>11.3</v>
      </c>
      <c r="AE66" s="23">
        <f>IF(AD66=AD65,AE65,AE65+1)</f>
        <v>4</v>
      </c>
      <c r="AF66" s="23">
        <f>LARGE(T$62:T$66,$W66)</f>
        <v>40.533999999999999</v>
      </c>
      <c r="AG66" s="23">
        <f>IF(AF66=AF65,AG65,AG65+1)</f>
        <v>5</v>
      </c>
    </row>
    <row r="69" spans="1:33" ht="26.25" x14ac:dyDescent="0.4">
      <c r="A69" s="31" t="s">
        <v>154</v>
      </c>
      <c r="C69" s="26"/>
      <c r="D69" s="27"/>
      <c r="G69" s="25"/>
    </row>
    <row r="71" spans="1:33" x14ac:dyDescent="0.3">
      <c r="A71" s="6" t="s">
        <v>9</v>
      </c>
      <c r="B71" s="6" t="s">
        <v>8</v>
      </c>
      <c r="C71" s="6" t="s">
        <v>11</v>
      </c>
      <c r="D71" s="35" t="s">
        <v>0</v>
      </c>
      <c r="E71" s="36"/>
      <c r="F71" s="36"/>
      <c r="G71" s="37"/>
      <c r="H71" s="35" t="s">
        <v>1</v>
      </c>
      <c r="I71" s="36"/>
      <c r="J71" s="36"/>
      <c r="K71" s="37"/>
      <c r="L71" s="35" t="s">
        <v>2</v>
      </c>
      <c r="M71" s="36"/>
      <c r="N71" s="36"/>
      <c r="O71" s="37"/>
      <c r="P71" s="35" t="s">
        <v>3</v>
      </c>
      <c r="Q71" s="36"/>
      <c r="R71" s="36"/>
      <c r="S71" s="37"/>
      <c r="T71" s="38" t="s">
        <v>4</v>
      </c>
      <c r="U71" s="39"/>
      <c r="V71" s="24"/>
      <c r="W71" s="28"/>
      <c r="X71" s="28" t="s">
        <v>3</v>
      </c>
      <c r="Y71" s="28"/>
      <c r="Z71" s="24" t="s">
        <v>0</v>
      </c>
      <c r="AA71" s="24"/>
      <c r="AB71" s="28" t="s">
        <v>2</v>
      </c>
      <c r="AC71" s="28"/>
      <c r="AD71" s="24" t="s">
        <v>1</v>
      </c>
      <c r="AE71" s="24"/>
      <c r="AF71" s="24" t="s">
        <v>4</v>
      </c>
      <c r="AG71" s="24"/>
    </row>
    <row r="72" spans="1:33" x14ac:dyDescent="0.3">
      <c r="A72" s="29" t="s">
        <v>7</v>
      </c>
      <c r="B72" s="10"/>
      <c r="C72" s="10"/>
      <c r="D72" s="11" t="s">
        <v>10</v>
      </c>
      <c r="E72" s="11" t="s">
        <v>15</v>
      </c>
      <c r="F72" s="12" t="s">
        <v>5</v>
      </c>
      <c r="G72" s="10" t="s">
        <v>6</v>
      </c>
      <c r="H72" s="11" t="s">
        <v>10</v>
      </c>
      <c r="I72" s="11" t="s">
        <v>15</v>
      </c>
      <c r="J72" s="12" t="s">
        <v>5</v>
      </c>
      <c r="K72" s="10" t="s">
        <v>6</v>
      </c>
      <c r="L72" s="11" t="s">
        <v>10</v>
      </c>
      <c r="M72" s="11" t="s">
        <v>15</v>
      </c>
      <c r="N72" s="12" t="s">
        <v>5</v>
      </c>
      <c r="O72" s="10" t="s">
        <v>6</v>
      </c>
      <c r="P72" s="11" t="s">
        <v>10</v>
      </c>
      <c r="Q72" s="11" t="s">
        <v>15</v>
      </c>
      <c r="R72" s="12" t="s">
        <v>5</v>
      </c>
      <c r="S72" s="10" t="s">
        <v>6</v>
      </c>
      <c r="T72" s="12" t="s">
        <v>5</v>
      </c>
      <c r="U72" s="10" t="s">
        <v>6</v>
      </c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x14ac:dyDescent="0.3">
      <c r="A73" s="15">
        <v>76</v>
      </c>
      <c r="B73" s="32" t="s">
        <v>155</v>
      </c>
      <c r="C73" s="32" t="s">
        <v>30</v>
      </c>
      <c r="D73" s="16">
        <v>1</v>
      </c>
      <c r="E73" s="16">
        <v>8.75</v>
      </c>
      <c r="F73" s="17">
        <f>D73+E73</f>
        <v>9.75</v>
      </c>
      <c r="G73" s="18">
        <f>VLOOKUP(F73,X$73:Y$77,2,FALSE)</f>
        <v>4</v>
      </c>
      <c r="H73" s="16">
        <v>2.2999999999999998</v>
      </c>
      <c r="I73" s="16">
        <v>7.2</v>
      </c>
      <c r="J73" s="17">
        <f>H73+I73</f>
        <v>9.5</v>
      </c>
      <c r="K73" s="18">
        <f>VLOOKUP(J73,Z$73:AA$77,2,FALSE)</f>
        <v>1</v>
      </c>
      <c r="L73" s="16">
        <v>1.8</v>
      </c>
      <c r="M73" s="16">
        <v>7.1</v>
      </c>
      <c r="N73" s="17">
        <f>L73+M73</f>
        <v>8.9</v>
      </c>
      <c r="O73" s="18">
        <f>VLOOKUP(N73,AB$73:AC$77,2,FALSE)</f>
        <v>4</v>
      </c>
      <c r="P73" s="16">
        <v>2.9</v>
      </c>
      <c r="Q73" s="16">
        <v>8.4499999999999993</v>
      </c>
      <c r="R73" s="17">
        <f>P73+Q73</f>
        <v>11.35</v>
      </c>
      <c r="S73" s="18">
        <f>VLOOKUP(R73,AD$73:AE$77,2,FALSE)</f>
        <v>2</v>
      </c>
      <c r="T73" s="17">
        <f>R73+N73+J73+F73</f>
        <v>39.5</v>
      </c>
      <c r="U73" s="18">
        <f>VLOOKUP(T73,AF$73:AG$77,2,FALSE)</f>
        <v>4</v>
      </c>
      <c r="W73" s="23">
        <v>1</v>
      </c>
      <c r="X73" s="23">
        <f>LARGE(F$73:F$77,$W73)</f>
        <v>9.9499999999999993</v>
      </c>
      <c r="Y73" s="23">
        <f>IF(X73=X72,Y72,Y72+1)</f>
        <v>1</v>
      </c>
      <c r="Z73" s="23">
        <f>LARGE(J$73:J$77,$W73)</f>
        <v>9.5</v>
      </c>
      <c r="AA73" s="23">
        <f>IF(Z73=Z72,AA72,AA72+1)</f>
        <v>1</v>
      </c>
      <c r="AB73" s="23">
        <f>LARGE(N$73:N$77,$W73)</f>
        <v>10.967000000000001</v>
      </c>
      <c r="AC73" s="23">
        <f>IF(AB73=AB72,AC72,AC72+1)</f>
        <v>1</v>
      </c>
      <c r="AD73" s="23">
        <f>LARGE(R$73:R$77,$W73)</f>
        <v>11.85</v>
      </c>
      <c r="AE73" s="23">
        <f>IF(AD73=AD72,AE72,AE72+1)</f>
        <v>1</v>
      </c>
      <c r="AF73" s="23">
        <f>LARGE(T$73:T$77,$W73)</f>
        <v>41.716999999999999</v>
      </c>
      <c r="AG73" s="23">
        <f>IF(AF73=AF72,AG72,AG72+1)</f>
        <v>1</v>
      </c>
    </row>
    <row r="74" spans="1:33" x14ac:dyDescent="0.3">
      <c r="A74" s="15">
        <v>77</v>
      </c>
      <c r="B74" s="32" t="s">
        <v>156</v>
      </c>
      <c r="C74" s="32" t="s">
        <v>30</v>
      </c>
      <c r="D74" s="16">
        <v>0</v>
      </c>
      <c r="E74" s="16">
        <v>0</v>
      </c>
      <c r="F74" s="17">
        <f>D74+E74</f>
        <v>0</v>
      </c>
      <c r="G74" s="18">
        <f>VLOOKUP(F74,X$73:Y$77,2,FALSE)</f>
        <v>5</v>
      </c>
      <c r="H74" s="16">
        <v>0</v>
      </c>
      <c r="I74" s="16">
        <v>0</v>
      </c>
      <c r="J74" s="17">
        <f>H74+I74</f>
        <v>0</v>
      </c>
      <c r="K74" s="18">
        <f>VLOOKUP(J74,Z$73:AA$77,2,FALSE)</f>
        <v>4</v>
      </c>
      <c r="L74" s="16">
        <v>0</v>
      </c>
      <c r="M74" s="16">
        <v>0</v>
      </c>
      <c r="N74" s="17">
        <f>L74+M74</f>
        <v>0</v>
      </c>
      <c r="O74" s="18">
        <f>VLOOKUP(N74,AB$73:AC$77,2,FALSE)</f>
        <v>5</v>
      </c>
      <c r="P74" s="16">
        <v>0</v>
      </c>
      <c r="Q74" s="16">
        <v>0</v>
      </c>
      <c r="R74" s="17">
        <f>P74+Q74</f>
        <v>0</v>
      </c>
      <c r="S74" s="18">
        <f>VLOOKUP(R74,AD$73:AE$77,2,FALSE)</f>
        <v>5</v>
      </c>
      <c r="T74" s="17">
        <f>R74+N74+J74+F74</f>
        <v>0</v>
      </c>
      <c r="U74" s="18">
        <f>VLOOKUP(T74,AF$73:AG$77,2,FALSE)</f>
        <v>5</v>
      </c>
      <c r="W74" s="23">
        <v>2</v>
      </c>
      <c r="X74" s="23">
        <f>LARGE(F$73:F$77,$W74)</f>
        <v>9.9</v>
      </c>
      <c r="Y74" s="23">
        <f>IF(X74=X73,Y73,Y73+1)</f>
        <v>2</v>
      </c>
      <c r="Z74" s="23">
        <f>LARGE(J$73:J$77,$W74)</f>
        <v>9.1999999999999993</v>
      </c>
      <c r="AA74" s="23">
        <f>IF(Z74=Z73,AA73,AA73+1)</f>
        <v>2</v>
      </c>
      <c r="AB74" s="23">
        <f>LARGE(N$73:N$77,$W74)</f>
        <v>10.033999999999999</v>
      </c>
      <c r="AC74" s="23">
        <f>IF(AB74=AB73,AC73,AC73+1)</f>
        <v>2</v>
      </c>
      <c r="AD74" s="23">
        <f>LARGE(R$73:R$77,$W74)</f>
        <v>11.35</v>
      </c>
      <c r="AE74" s="23">
        <f>IF(AD74=AD73,AE73,AE73+1)</f>
        <v>2</v>
      </c>
      <c r="AF74" s="23">
        <f>LARGE(T$73:T$77,$W74)</f>
        <v>40.234000000000002</v>
      </c>
      <c r="AG74" s="23">
        <f>IF(AF74=AF73,AG73,AG73+1)</f>
        <v>2</v>
      </c>
    </row>
    <row r="75" spans="1:33" x14ac:dyDescent="0.3">
      <c r="A75" s="15">
        <v>78</v>
      </c>
      <c r="B75" s="32" t="s">
        <v>157</v>
      </c>
      <c r="C75" s="32" t="s">
        <v>16</v>
      </c>
      <c r="D75" s="16">
        <v>1</v>
      </c>
      <c r="E75" s="16">
        <v>8.9</v>
      </c>
      <c r="F75" s="17">
        <f>D75+E75</f>
        <v>9.9</v>
      </c>
      <c r="G75" s="18">
        <f>VLOOKUP(F75,X$73:Y$77,2,FALSE)</f>
        <v>2</v>
      </c>
      <c r="H75" s="16">
        <v>2.1</v>
      </c>
      <c r="I75" s="16">
        <v>7.1</v>
      </c>
      <c r="J75" s="17">
        <f>H75+I75</f>
        <v>9.1999999999999993</v>
      </c>
      <c r="K75" s="18">
        <f>VLOOKUP(J75,Z$73:AA$77,2,FALSE)</f>
        <v>2</v>
      </c>
      <c r="L75" s="16">
        <v>2.7</v>
      </c>
      <c r="M75" s="16">
        <v>7.3339999999999996</v>
      </c>
      <c r="N75" s="17">
        <f>L75+M75</f>
        <v>10.033999999999999</v>
      </c>
      <c r="O75" s="18">
        <f>VLOOKUP(N75,AB$73:AC$77,2,FALSE)</f>
        <v>2</v>
      </c>
      <c r="P75" s="16">
        <v>3.1</v>
      </c>
      <c r="Q75" s="16">
        <v>8</v>
      </c>
      <c r="R75" s="17">
        <f>P75+Q75</f>
        <v>11.1</v>
      </c>
      <c r="S75" s="18">
        <f>VLOOKUP(R75,AD$73:AE$77,2,FALSE)</f>
        <v>3</v>
      </c>
      <c r="T75" s="17">
        <f>R75+N75+J75+F75</f>
        <v>40.234000000000002</v>
      </c>
      <c r="U75" s="18">
        <f>VLOOKUP(T75,AF$73:AG$77,2,FALSE)</f>
        <v>2</v>
      </c>
      <c r="W75" s="23">
        <v>3</v>
      </c>
      <c r="X75" s="23">
        <f>LARGE(F$73:F$77,$W75)</f>
        <v>9.8000000000000007</v>
      </c>
      <c r="Y75" s="23">
        <f>IF(X75=X74,Y74,Y74+1)</f>
        <v>3</v>
      </c>
      <c r="Z75" s="23">
        <f>LARGE(J$73:J$77,$W75)</f>
        <v>9.1</v>
      </c>
      <c r="AA75" s="23">
        <f>IF(Z75=Z74,AA74,AA74+1)</f>
        <v>3</v>
      </c>
      <c r="AB75" s="23">
        <f>LARGE(N$73:N$77,$W75)</f>
        <v>9.9</v>
      </c>
      <c r="AC75" s="23">
        <f>IF(AB75=AB74,AC74,AC74+1)</f>
        <v>3</v>
      </c>
      <c r="AD75" s="23">
        <f>LARGE(R$73:R$77,$W75)</f>
        <v>11.1</v>
      </c>
      <c r="AE75" s="23">
        <f>IF(AD75=AD74,AE74,AE74+1)</f>
        <v>3</v>
      </c>
      <c r="AF75" s="23">
        <f>LARGE(T$73:T$77,$W75)</f>
        <v>39.650000000000006</v>
      </c>
      <c r="AG75" s="23">
        <f>IF(AF75=AF74,AG74,AG74+1)</f>
        <v>3</v>
      </c>
    </row>
    <row r="76" spans="1:33" x14ac:dyDescent="0.3">
      <c r="A76" s="15">
        <v>79</v>
      </c>
      <c r="B76" s="32" t="s">
        <v>158</v>
      </c>
      <c r="C76" s="32" t="s">
        <v>12</v>
      </c>
      <c r="D76" s="16">
        <v>1</v>
      </c>
      <c r="E76" s="16">
        <v>8.9499999999999993</v>
      </c>
      <c r="F76" s="17">
        <f>D76+E76</f>
        <v>9.9499999999999993</v>
      </c>
      <c r="G76" s="18">
        <f>VLOOKUP(F76,X$73:Y$77,2,FALSE)</f>
        <v>1</v>
      </c>
      <c r="H76" s="16">
        <v>2.1</v>
      </c>
      <c r="I76" s="16">
        <v>7</v>
      </c>
      <c r="J76" s="17">
        <f>H76+I76</f>
        <v>9.1</v>
      </c>
      <c r="K76" s="18">
        <f>VLOOKUP(J76,Z$73:AA$77,2,FALSE)</f>
        <v>3</v>
      </c>
      <c r="L76" s="16">
        <v>2.6</v>
      </c>
      <c r="M76" s="16">
        <v>7.3</v>
      </c>
      <c r="N76" s="17">
        <f>L76+M76</f>
        <v>9.9</v>
      </c>
      <c r="O76" s="18">
        <f>VLOOKUP(N76,AB$73:AC$77,2,FALSE)</f>
        <v>3</v>
      </c>
      <c r="P76" s="16">
        <v>2.7</v>
      </c>
      <c r="Q76" s="16">
        <v>8</v>
      </c>
      <c r="R76" s="17">
        <f>P76+Q76</f>
        <v>10.7</v>
      </c>
      <c r="S76" s="18">
        <f>VLOOKUP(R76,AD$73:AE$77,2,FALSE)</f>
        <v>4</v>
      </c>
      <c r="T76" s="17">
        <f>R76+N76+J76+F76</f>
        <v>39.650000000000006</v>
      </c>
      <c r="U76" s="18">
        <f>VLOOKUP(T76,AF$73:AG$77,2,FALSE)</f>
        <v>3</v>
      </c>
      <c r="W76" s="23">
        <v>4</v>
      </c>
      <c r="X76" s="23">
        <f>LARGE(F$73:F$77,$W76)</f>
        <v>9.75</v>
      </c>
      <c r="Y76" s="23">
        <f>IF(X76=X75,Y75,Y75+1)</f>
        <v>4</v>
      </c>
      <c r="Z76" s="23">
        <f>LARGE(J$73:J$77,$W76)</f>
        <v>9.1</v>
      </c>
      <c r="AA76" s="23">
        <f>IF(Z76=Z75,AA75,AA75+1)</f>
        <v>3</v>
      </c>
      <c r="AB76" s="23">
        <f>LARGE(N$73:N$77,$W76)</f>
        <v>8.9</v>
      </c>
      <c r="AC76" s="23">
        <f>IF(AB76=AB75,AC75,AC75+1)</f>
        <v>4</v>
      </c>
      <c r="AD76" s="23">
        <f>LARGE(R$73:R$77,$W76)</f>
        <v>10.7</v>
      </c>
      <c r="AE76" s="23">
        <f>IF(AD76=AD75,AE75,AE75+1)</f>
        <v>4</v>
      </c>
      <c r="AF76" s="23">
        <f>LARGE(T$73:T$77,$W76)</f>
        <v>39.5</v>
      </c>
      <c r="AG76" s="23">
        <f>IF(AF76=AF75,AG75,AG75+1)</f>
        <v>4</v>
      </c>
    </row>
    <row r="77" spans="1:33" x14ac:dyDescent="0.3">
      <c r="A77" s="15">
        <v>80</v>
      </c>
      <c r="B77" s="32" t="s">
        <v>159</v>
      </c>
      <c r="C77" s="32" t="s">
        <v>16</v>
      </c>
      <c r="D77" s="16">
        <v>1</v>
      </c>
      <c r="E77" s="16">
        <v>8.8000000000000007</v>
      </c>
      <c r="F77" s="17">
        <f>D77+E77</f>
        <v>9.8000000000000007</v>
      </c>
      <c r="G77" s="18">
        <f>VLOOKUP(F77,X$73:Y$77,2,FALSE)</f>
        <v>3</v>
      </c>
      <c r="H77" s="16">
        <v>2.1</v>
      </c>
      <c r="I77" s="16">
        <v>7</v>
      </c>
      <c r="J77" s="17">
        <f>H77+I77</f>
        <v>9.1</v>
      </c>
      <c r="K77" s="18">
        <f>VLOOKUP(J77,Z$73:AA$77,2,FALSE)</f>
        <v>3</v>
      </c>
      <c r="L77" s="16">
        <v>2.6</v>
      </c>
      <c r="M77" s="16">
        <v>8.3670000000000009</v>
      </c>
      <c r="N77" s="17">
        <f>L77+M77</f>
        <v>10.967000000000001</v>
      </c>
      <c r="O77" s="18">
        <f>VLOOKUP(N77,AB$73:AC$77,2,FALSE)</f>
        <v>1</v>
      </c>
      <c r="P77" s="16">
        <v>3.1</v>
      </c>
      <c r="Q77" s="16">
        <v>8.75</v>
      </c>
      <c r="R77" s="17">
        <f>P77+Q77</f>
        <v>11.85</v>
      </c>
      <c r="S77" s="18">
        <f>VLOOKUP(R77,AD$73:AE$77,2,FALSE)</f>
        <v>1</v>
      </c>
      <c r="T77" s="17">
        <f>R77+N77+J77+F77</f>
        <v>41.716999999999999</v>
      </c>
      <c r="U77" s="18">
        <f>VLOOKUP(T77,AF$73:AG$77,2,FALSE)</f>
        <v>1</v>
      </c>
      <c r="W77" s="23">
        <v>5</v>
      </c>
      <c r="X77" s="23">
        <f>LARGE(F$73:F$77,$W77)</f>
        <v>0</v>
      </c>
      <c r="Y77" s="23">
        <f>IF(X77=X76,Y76,Y76+1)</f>
        <v>5</v>
      </c>
      <c r="Z77" s="23">
        <f>LARGE(J$73:J$77,$W77)</f>
        <v>0</v>
      </c>
      <c r="AA77" s="23">
        <f>IF(Z77=Z76,AA76,AA76+1)</f>
        <v>4</v>
      </c>
      <c r="AB77" s="23">
        <f>LARGE(N$73:N$77,$W77)</f>
        <v>0</v>
      </c>
      <c r="AC77" s="23">
        <f>IF(AB77=AB76,AC76,AC76+1)</f>
        <v>5</v>
      </c>
      <c r="AD77" s="23">
        <f>LARGE(R$73:R$77,$W77)</f>
        <v>0</v>
      </c>
      <c r="AE77" s="23">
        <f>IF(AD77=AD76,AE76,AE76+1)</f>
        <v>5</v>
      </c>
      <c r="AF77" s="23">
        <f>LARGE(T$73:T$77,$W77)</f>
        <v>0</v>
      </c>
      <c r="AG77" s="23">
        <f>IF(AF77=AF76,AG76,AG76+1)</f>
        <v>5</v>
      </c>
    </row>
  </sheetData>
  <mergeCells count="30">
    <mergeCell ref="T36:U36"/>
    <mergeCell ref="D36:G36"/>
    <mergeCell ref="H36:K36"/>
    <mergeCell ref="L36:O36"/>
    <mergeCell ref="P36:S36"/>
    <mergeCell ref="T3:U3"/>
    <mergeCell ref="D19:G19"/>
    <mergeCell ref="H19:K19"/>
    <mergeCell ref="L19:O19"/>
    <mergeCell ref="P19:S19"/>
    <mergeCell ref="T19:U19"/>
    <mergeCell ref="D3:G3"/>
    <mergeCell ref="H3:K3"/>
    <mergeCell ref="L3:O3"/>
    <mergeCell ref="P3:S3"/>
    <mergeCell ref="D52:G52"/>
    <mergeCell ref="H52:K52"/>
    <mergeCell ref="L52:O52"/>
    <mergeCell ref="P52:S52"/>
    <mergeCell ref="T52:U52"/>
    <mergeCell ref="D60:G60"/>
    <mergeCell ref="H60:K60"/>
    <mergeCell ref="L60:O60"/>
    <mergeCell ref="P60:S60"/>
    <mergeCell ref="T60:U60"/>
    <mergeCell ref="D71:G71"/>
    <mergeCell ref="H71:K71"/>
    <mergeCell ref="L71:O71"/>
    <mergeCell ref="P71:S71"/>
    <mergeCell ref="T71:U71"/>
  </mergeCells>
  <phoneticPr fontId="0" type="noConversion"/>
  <conditionalFormatting sqref="F4:G5 J4:K5 N4:O5 R4:U5 F20:G21 N20:O21 J20:K21 R20:U21 F37:G38 J37:K38 N37:O38 R37:U38 F53:G54 J53:K54 N53:O54 R53:U54">
    <cfRule type="cellIs" dxfId="164" priority="162" stopIfTrue="1" operator="equal">
      <formula>1</formula>
    </cfRule>
    <cfRule type="cellIs" dxfId="163" priority="163" stopIfTrue="1" operator="equal">
      <formula>2</formula>
    </cfRule>
    <cfRule type="cellIs" dxfId="162" priority="164" stopIfTrue="1" operator="equal">
      <formula>3</formula>
    </cfRule>
  </conditionalFormatting>
  <conditionalFormatting sqref="D5:E5">
    <cfRule type="cellIs" dxfId="161" priority="155" operator="lessThan">
      <formula>0.001</formula>
    </cfRule>
  </conditionalFormatting>
  <conditionalFormatting sqref="F61:G62 N61:O62 J61:K62 R61:U62">
    <cfRule type="cellIs" dxfId="160" priority="109" stopIfTrue="1" operator="equal">
      <formula>1</formula>
    </cfRule>
    <cfRule type="cellIs" dxfId="159" priority="110" stopIfTrue="1" operator="equal">
      <formula>2</formula>
    </cfRule>
    <cfRule type="cellIs" dxfId="158" priority="111" stopIfTrue="1" operator="equal">
      <formula>3</formula>
    </cfRule>
  </conditionalFormatting>
  <conditionalFormatting sqref="D62:E62">
    <cfRule type="cellIs" dxfId="157" priority="108" operator="lessThan">
      <formula>0.001</formula>
    </cfRule>
  </conditionalFormatting>
  <conditionalFormatting sqref="L62:M62">
    <cfRule type="cellIs" dxfId="156" priority="106" operator="lessThan">
      <formula>0.001</formula>
    </cfRule>
  </conditionalFormatting>
  <conditionalFormatting sqref="P62:Q62">
    <cfRule type="cellIs" dxfId="155" priority="105" operator="lessThan">
      <formula>0.001</formula>
    </cfRule>
  </conditionalFormatting>
  <conditionalFormatting sqref="F72:G73 N72:O73 J72:K73 R72:U73">
    <cfRule type="cellIs" dxfId="154" priority="95" stopIfTrue="1" operator="equal">
      <formula>1</formula>
    </cfRule>
    <cfRule type="cellIs" dxfId="153" priority="96" stopIfTrue="1" operator="equal">
      <formula>2</formula>
    </cfRule>
    <cfRule type="cellIs" dxfId="152" priority="97" stopIfTrue="1" operator="equal">
      <formula>3</formula>
    </cfRule>
  </conditionalFormatting>
  <conditionalFormatting sqref="D73:E73">
    <cfRule type="cellIs" dxfId="151" priority="94" operator="lessThan">
      <formula>0.001</formula>
    </cfRule>
  </conditionalFormatting>
  <conditionalFormatting sqref="H73:I73">
    <cfRule type="cellIs" dxfId="150" priority="93" operator="lessThan">
      <formula>0.001</formula>
    </cfRule>
  </conditionalFormatting>
  <conditionalFormatting sqref="F6:G14 J6:K14 N6:O14 R6:U14">
    <cfRule type="cellIs" dxfId="149" priority="51" stopIfTrue="1" operator="equal">
      <formula>1</formula>
    </cfRule>
    <cfRule type="cellIs" dxfId="148" priority="52" stopIfTrue="1" operator="equal">
      <formula>2</formula>
    </cfRule>
    <cfRule type="cellIs" dxfId="147" priority="53" stopIfTrue="1" operator="equal">
      <formula>3</formula>
    </cfRule>
  </conditionalFormatting>
  <conditionalFormatting sqref="D6:E14">
    <cfRule type="cellIs" dxfId="146" priority="49" operator="lessThan">
      <formula>0.001</formula>
    </cfRule>
  </conditionalFormatting>
  <conditionalFormatting sqref="H5:I14">
    <cfRule type="cellIs" dxfId="145" priority="48" operator="lessThan">
      <formula>0.001</formula>
    </cfRule>
  </conditionalFormatting>
  <conditionalFormatting sqref="L5:M14">
    <cfRule type="cellIs" dxfId="144" priority="47" operator="lessThan">
      <formula>0.001</formula>
    </cfRule>
  </conditionalFormatting>
  <conditionalFormatting sqref="P5:Q14">
    <cfRule type="cellIs" dxfId="143" priority="46" operator="lessThan">
      <formula>0.001</formula>
    </cfRule>
  </conditionalFormatting>
  <conditionalFormatting sqref="F22:G31 N22:O31 J22:K31 R22:U31">
    <cfRule type="cellIs" dxfId="142" priority="43" stopIfTrue="1" operator="equal">
      <formula>1</formula>
    </cfRule>
    <cfRule type="cellIs" dxfId="141" priority="44" stopIfTrue="1" operator="equal">
      <formula>2</formula>
    </cfRule>
    <cfRule type="cellIs" dxfId="140" priority="45" stopIfTrue="1" operator="equal">
      <formula>3</formula>
    </cfRule>
  </conditionalFormatting>
  <conditionalFormatting sqref="D21:E31">
    <cfRule type="cellIs" dxfId="139" priority="38" operator="lessThan">
      <formula>0.001</formula>
    </cfRule>
  </conditionalFormatting>
  <conditionalFormatting sqref="H21:I31">
    <cfRule type="cellIs" dxfId="138" priority="37" operator="lessThan">
      <formula>0.001</formula>
    </cfRule>
  </conditionalFormatting>
  <conditionalFormatting sqref="L21:M31">
    <cfRule type="cellIs" dxfId="137" priority="36" operator="lessThan">
      <formula>0.001</formula>
    </cfRule>
  </conditionalFormatting>
  <conditionalFormatting sqref="P21:Q31">
    <cfRule type="cellIs" dxfId="136" priority="35" operator="lessThan">
      <formula>0.001</formula>
    </cfRule>
  </conditionalFormatting>
  <conditionalFormatting sqref="F39:G47 J39:K47 N39:O47 R39:U47">
    <cfRule type="cellIs" dxfId="135" priority="32" stopIfTrue="1" operator="equal">
      <formula>1</formula>
    </cfRule>
    <cfRule type="cellIs" dxfId="134" priority="33" stopIfTrue="1" operator="equal">
      <formula>2</formula>
    </cfRule>
    <cfRule type="cellIs" dxfId="133" priority="34" stopIfTrue="1" operator="equal">
      <formula>3</formula>
    </cfRule>
  </conditionalFormatting>
  <conditionalFormatting sqref="D38:E47">
    <cfRule type="cellIs" dxfId="132" priority="30" operator="lessThan">
      <formula>0.001</formula>
    </cfRule>
  </conditionalFormatting>
  <conditionalFormatting sqref="H38:I47">
    <cfRule type="cellIs" dxfId="131" priority="29" operator="lessThan">
      <formula>0.001</formula>
    </cfRule>
  </conditionalFormatting>
  <conditionalFormatting sqref="L38:M47">
    <cfRule type="cellIs" dxfId="130" priority="28" operator="lessThan">
      <formula>0.001</formula>
    </cfRule>
  </conditionalFormatting>
  <conditionalFormatting sqref="P38:Q47">
    <cfRule type="cellIs" dxfId="129" priority="27" operator="lessThan">
      <formula>0.001</formula>
    </cfRule>
  </conditionalFormatting>
  <conditionalFormatting sqref="F55:G55 J55:K55 N55:O55 R55:U55">
    <cfRule type="cellIs" dxfId="128" priority="24" stopIfTrue="1" operator="equal">
      <formula>1</formula>
    </cfRule>
    <cfRule type="cellIs" dxfId="127" priority="25" stopIfTrue="1" operator="equal">
      <formula>2</formula>
    </cfRule>
    <cfRule type="cellIs" dxfId="126" priority="26" stopIfTrue="1" operator="equal">
      <formula>3</formula>
    </cfRule>
  </conditionalFormatting>
  <conditionalFormatting sqref="D54:E55">
    <cfRule type="cellIs" dxfId="125" priority="22" operator="lessThan">
      <formula>0.001</formula>
    </cfRule>
  </conditionalFormatting>
  <conditionalFormatting sqref="H54:I54">
    <cfRule type="cellIs" dxfId="124" priority="21" operator="lessThan">
      <formula>0.001</formula>
    </cfRule>
  </conditionalFormatting>
  <conditionalFormatting sqref="H55:I55">
    <cfRule type="cellIs" dxfId="123" priority="20" operator="lessThan">
      <formula>0.001</formula>
    </cfRule>
  </conditionalFormatting>
  <conditionalFormatting sqref="L54:M55">
    <cfRule type="cellIs" dxfId="122" priority="19" operator="lessThan">
      <formula>0.001</formula>
    </cfRule>
  </conditionalFormatting>
  <conditionalFormatting sqref="P54:Q55">
    <cfRule type="cellIs" dxfId="121" priority="18" operator="lessThan">
      <formula>0.001</formula>
    </cfRule>
  </conditionalFormatting>
  <conditionalFormatting sqref="F63:G66 N63:O66 J63:K66 R63:U66">
    <cfRule type="cellIs" dxfId="120" priority="15" stopIfTrue="1" operator="equal">
      <formula>1</formula>
    </cfRule>
    <cfRule type="cellIs" dxfId="119" priority="16" stopIfTrue="1" operator="equal">
      <formula>2</formula>
    </cfRule>
    <cfRule type="cellIs" dxfId="118" priority="17" stopIfTrue="1" operator="equal">
      <formula>3</formula>
    </cfRule>
  </conditionalFormatting>
  <conditionalFormatting sqref="D63:E66">
    <cfRule type="cellIs" dxfId="117" priority="14" operator="lessThan">
      <formula>0.001</formula>
    </cfRule>
  </conditionalFormatting>
  <conditionalFormatting sqref="L63:M66">
    <cfRule type="cellIs" dxfId="116" priority="12" operator="lessThan">
      <formula>0.001</formula>
    </cfRule>
  </conditionalFormatting>
  <conditionalFormatting sqref="P63:Q66">
    <cfRule type="cellIs" dxfId="115" priority="11" operator="lessThan">
      <formula>0.001</formula>
    </cfRule>
  </conditionalFormatting>
  <conditionalFormatting sqref="H62:I66">
    <cfRule type="cellIs" dxfId="114" priority="10" operator="lessThan">
      <formula>0.001</formula>
    </cfRule>
  </conditionalFormatting>
  <conditionalFormatting sqref="F74:G77 N74:O77 J74:K77 R74:U77">
    <cfRule type="cellIs" dxfId="113" priority="7" stopIfTrue="1" operator="equal">
      <formula>1</formula>
    </cfRule>
    <cfRule type="cellIs" dxfId="112" priority="8" stopIfTrue="1" operator="equal">
      <formula>2</formula>
    </cfRule>
    <cfRule type="cellIs" dxfId="111" priority="9" stopIfTrue="1" operator="equal">
      <formula>3</formula>
    </cfRule>
  </conditionalFormatting>
  <conditionalFormatting sqref="D74:E77">
    <cfRule type="cellIs" dxfId="110" priority="6" operator="lessThan">
      <formula>0.001</formula>
    </cfRule>
  </conditionalFormatting>
  <conditionalFormatting sqref="H74:I77">
    <cfRule type="cellIs" dxfId="109" priority="5" operator="lessThan">
      <formula>0.001</formula>
    </cfRule>
  </conditionalFormatting>
  <conditionalFormatting sqref="L73:M77">
    <cfRule type="cellIs" dxfId="108" priority="2" operator="lessThan">
      <formula>0.001</formula>
    </cfRule>
  </conditionalFormatting>
  <conditionalFormatting sqref="P73:Q77">
    <cfRule type="cellIs" dxfId="107" priority="1" operator="lessThan">
      <formula>0.001</formula>
    </cfRule>
  </conditionalFormatting>
  <pageMargins left="0.74803149606299213" right="0.62992125984251968" top="0.9055118110236221" bottom="0.47244094488188981" header="0.51181102362204722" footer="0.43307086614173229"/>
  <pageSetup paperSize="9" scale="51" fitToHeight="0" orientation="landscape" horizontalDpi="4294967293" r:id="rId1"/>
  <headerFooter alignWithMargins="0">
    <oddHeader>&amp;C&amp;"-,Regular"&amp;26Stockport Easter Competition 2019</oddHeader>
  </headerFooter>
  <rowBreaks count="1" manualBreakCount="1">
    <brk id="33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G54"/>
  <sheetViews>
    <sheetView zoomScale="70" zoomScaleNormal="70" zoomScalePageLayoutView="60" workbookViewId="0">
      <selection activeCell="E54" sqref="E54"/>
    </sheetView>
  </sheetViews>
  <sheetFormatPr defaultColWidth="9.140625" defaultRowHeight="12.75" x14ac:dyDescent="0.2"/>
  <cols>
    <col min="1" max="1" width="6.85546875" style="1" customWidth="1"/>
    <col min="2" max="2" width="27" style="1" customWidth="1"/>
    <col min="3" max="3" width="25.140625" style="1" customWidth="1"/>
    <col min="4" max="4" width="11.28515625" style="2" customWidth="1"/>
    <col min="5" max="5" width="10.7109375" style="2" customWidth="1"/>
    <col min="6" max="7" width="10.7109375" style="1" customWidth="1"/>
    <col min="8" max="9" width="10.7109375" style="2" customWidth="1"/>
    <col min="10" max="11" width="10.7109375" style="1" customWidth="1"/>
    <col min="12" max="12" width="11.85546875" style="2" bestFit="1" customWidth="1"/>
    <col min="13" max="13" width="11.7109375" style="2" customWidth="1"/>
    <col min="14" max="15" width="10.7109375" style="1" customWidth="1"/>
    <col min="16" max="17" width="10.7109375" style="2" customWidth="1"/>
    <col min="18" max="18" width="12" style="1" customWidth="1"/>
    <col min="19" max="19" width="10.7109375" style="1" customWidth="1"/>
    <col min="20" max="20" width="11.85546875" style="1" bestFit="1" customWidth="1"/>
    <col min="21" max="21" width="11.140625" style="1" bestFit="1" customWidth="1"/>
    <col min="22" max="22" width="9.5703125" style="1" customWidth="1"/>
    <col min="23" max="33" width="9.140625" style="1" hidden="1" customWidth="1"/>
    <col min="34" max="16384" width="9.140625" style="1"/>
  </cols>
  <sheetData>
    <row r="2" spans="1:33" ht="33.75" x14ac:dyDescent="0.5">
      <c r="A2" s="31" t="s">
        <v>38</v>
      </c>
      <c r="C2" s="3"/>
      <c r="D2" s="4"/>
      <c r="G2" s="5"/>
    </row>
    <row r="4" spans="1:33" s="2" customFormat="1" ht="18.75" x14ac:dyDescent="0.3">
      <c r="A4" s="6" t="s">
        <v>9</v>
      </c>
      <c r="B4" s="6" t="s">
        <v>8</v>
      </c>
      <c r="C4" s="6" t="s">
        <v>11</v>
      </c>
      <c r="D4" s="35" t="s">
        <v>0</v>
      </c>
      <c r="E4" s="36"/>
      <c r="F4" s="36"/>
      <c r="G4" s="37"/>
      <c r="H4" s="35" t="s">
        <v>1</v>
      </c>
      <c r="I4" s="36"/>
      <c r="J4" s="36"/>
      <c r="K4" s="37"/>
      <c r="L4" s="35" t="s">
        <v>2</v>
      </c>
      <c r="M4" s="36"/>
      <c r="N4" s="36"/>
      <c r="O4" s="37"/>
      <c r="P4" s="35" t="s">
        <v>3</v>
      </c>
      <c r="Q4" s="36"/>
      <c r="R4" s="36"/>
      <c r="S4" s="37"/>
      <c r="T4" s="38" t="s">
        <v>4</v>
      </c>
      <c r="U4" s="40"/>
      <c r="W4" s="7"/>
      <c r="X4" s="7" t="s">
        <v>3</v>
      </c>
      <c r="Y4" s="7"/>
      <c r="Z4" s="8" t="s">
        <v>0</v>
      </c>
      <c r="AA4" s="8"/>
      <c r="AB4" s="7" t="s">
        <v>2</v>
      </c>
      <c r="AC4" s="7"/>
      <c r="AD4" s="8" t="s">
        <v>1</v>
      </c>
      <c r="AE4" s="8"/>
      <c r="AF4" s="8" t="s">
        <v>4</v>
      </c>
      <c r="AG4" s="8"/>
    </row>
    <row r="5" spans="1:33" s="13" customFormat="1" ht="26.25" x14ac:dyDescent="0.3">
      <c r="A5" s="9" t="s">
        <v>7</v>
      </c>
      <c r="B5" s="10"/>
      <c r="C5" s="10"/>
      <c r="D5" s="11" t="s">
        <v>10</v>
      </c>
      <c r="E5" s="11" t="s">
        <v>15</v>
      </c>
      <c r="F5" s="12" t="s">
        <v>5</v>
      </c>
      <c r="G5" s="10" t="s">
        <v>6</v>
      </c>
      <c r="H5" s="11" t="s">
        <v>10</v>
      </c>
      <c r="I5" s="11" t="s">
        <v>15</v>
      </c>
      <c r="J5" s="12" t="s">
        <v>5</v>
      </c>
      <c r="K5" s="10" t="s">
        <v>6</v>
      </c>
      <c r="L5" s="11" t="s">
        <v>10</v>
      </c>
      <c r="M5" s="11" t="s">
        <v>15</v>
      </c>
      <c r="N5" s="12" t="s">
        <v>5</v>
      </c>
      <c r="O5" s="10" t="s">
        <v>6</v>
      </c>
      <c r="P5" s="11" t="s">
        <v>10</v>
      </c>
      <c r="Q5" s="11" t="s">
        <v>15</v>
      </c>
      <c r="R5" s="12" t="s">
        <v>5</v>
      </c>
      <c r="S5" s="10" t="s">
        <v>6</v>
      </c>
      <c r="T5" s="12" t="s">
        <v>5</v>
      </c>
      <c r="U5" s="10" t="s">
        <v>6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  <row r="6" spans="1:33" ht="18.75" x14ac:dyDescent="0.3">
      <c r="A6" s="15">
        <v>118</v>
      </c>
      <c r="B6" s="32" t="s">
        <v>41</v>
      </c>
      <c r="C6" s="32" t="s">
        <v>30</v>
      </c>
      <c r="D6" s="16">
        <v>3.5</v>
      </c>
      <c r="E6" s="16">
        <v>8.4</v>
      </c>
      <c r="F6" s="17">
        <f>D6+E6</f>
        <v>11.9</v>
      </c>
      <c r="G6" s="18">
        <f>VLOOKUP(F6,X$6:Y$10,2,FALSE)</f>
        <v>1</v>
      </c>
      <c r="H6" s="16">
        <v>2.4</v>
      </c>
      <c r="I6" s="16">
        <v>7.7</v>
      </c>
      <c r="J6" s="17">
        <f>H6+I6</f>
        <v>10.1</v>
      </c>
      <c r="K6" s="18">
        <f>VLOOKUP(J6,Z$6:AA$10,2,FALSE)</f>
        <v>3</v>
      </c>
      <c r="L6" s="16">
        <v>3.3</v>
      </c>
      <c r="M6" s="16">
        <v>6.734</v>
      </c>
      <c r="N6" s="17">
        <f>L6+M6</f>
        <v>10.033999999999999</v>
      </c>
      <c r="O6" s="18">
        <f>VLOOKUP(N6,AB$6:AC$10,2,FALSE)</f>
        <v>4</v>
      </c>
      <c r="P6" s="16">
        <v>3.3</v>
      </c>
      <c r="Q6" s="16">
        <v>8.6</v>
      </c>
      <c r="R6" s="17">
        <f>P6+Q6</f>
        <v>11.899999999999999</v>
      </c>
      <c r="S6" s="18">
        <f>VLOOKUP(R6,AD$6:AE$10,2,FALSE)</f>
        <v>1</v>
      </c>
      <c r="T6" s="17">
        <f>R6+N6+J6+F6</f>
        <v>43.933999999999997</v>
      </c>
      <c r="U6" s="18">
        <f>VLOOKUP(T6,AF$6:AG$10,2,FALSE)</f>
        <v>2</v>
      </c>
      <c r="W6" s="19">
        <v>1</v>
      </c>
      <c r="X6" s="19">
        <f>LARGE(F$6:F$10,$W6)</f>
        <v>11.9</v>
      </c>
      <c r="Y6" s="19">
        <f>IF(X6=X5,Y5,Y5+1)</f>
        <v>1</v>
      </c>
      <c r="Z6" s="19">
        <f>LARGE(J$6:J$10,$W6)</f>
        <v>11.767000000000001</v>
      </c>
      <c r="AA6" s="19">
        <f>IF(Z6=Z5,AA5,AA5+1)</f>
        <v>1</v>
      </c>
      <c r="AB6" s="19">
        <f>LARGE(N$6:N$10,$W6)</f>
        <v>11.033999999999999</v>
      </c>
      <c r="AC6" s="19">
        <f>IF(AB6=AB5,AC5,AC5+1)</f>
        <v>1</v>
      </c>
      <c r="AD6" s="19">
        <f>LARGE(R$6:R$10,$W6)</f>
        <v>11.899999999999999</v>
      </c>
      <c r="AE6" s="19">
        <f>IF(AD6=AD5,AE5,AE5+1)</f>
        <v>1</v>
      </c>
      <c r="AF6" s="19">
        <f>LARGE(T$6:T$10,$W6)</f>
        <v>45.716999999999999</v>
      </c>
      <c r="AG6" s="19">
        <f>IF(AF6=AF5,AG5,AG5+1)</f>
        <v>1</v>
      </c>
    </row>
    <row r="7" spans="1:33" ht="18.75" x14ac:dyDescent="0.3">
      <c r="A7" s="15">
        <v>119</v>
      </c>
      <c r="B7" s="32" t="s">
        <v>58</v>
      </c>
      <c r="C7" s="32" t="s">
        <v>14</v>
      </c>
      <c r="D7" s="16">
        <v>3</v>
      </c>
      <c r="E7" s="16">
        <v>8.4499999999999993</v>
      </c>
      <c r="F7" s="17">
        <f>D7+E7</f>
        <v>11.45</v>
      </c>
      <c r="G7" s="18">
        <f>VLOOKUP(F7,X$6:Y$10,2,FALSE)</f>
        <v>3</v>
      </c>
      <c r="H7" s="16">
        <v>3.4</v>
      </c>
      <c r="I7" s="16">
        <v>8.3670000000000009</v>
      </c>
      <c r="J7" s="17">
        <f>H7+I7</f>
        <v>11.767000000000001</v>
      </c>
      <c r="K7" s="18">
        <f>VLOOKUP(J7,Z$6:AA$10,2,FALSE)</f>
        <v>1</v>
      </c>
      <c r="L7" s="16">
        <v>3.9</v>
      </c>
      <c r="M7" s="16">
        <v>6.8</v>
      </c>
      <c r="N7" s="17">
        <f>L7+M7</f>
        <v>10.7</v>
      </c>
      <c r="O7" s="18">
        <f>VLOOKUP(N7,AB$6:AC$10,2,FALSE)</f>
        <v>2</v>
      </c>
      <c r="P7" s="16">
        <v>3.4</v>
      </c>
      <c r="Q7" s="16">
        <v>8.4</v>
      </c>
      <c r="R7" s="17">
        <f>P7+Q7</f>
        <v>11.8</v>
      </c>
      <c r="S7" s="18">
        <f>VLOOKUP(R7,AD$6:AE$10,2,FALSE)</f>
        <v>2</v>
      </c>
      <c r="T7" s="17">
        <f>R7+N7+J7+F7</f>
        <v>45.716999999999999</v>
      </c>
      <c r="U7" s="18">
        <f>VLOOKUP(T7,AF$6:AG$10,2,FALSE)</f>
        <v>1</v>
      </c>
      <c r="W7" s="19">
        <f>W6+1</f>
        <v>2</v>
      </c>
      <c r="X7" s="19">
        <f>LARGE(F$6:F$10,$W7)</f>
        <v>11.65</v>
      </c>
      <c r="Y7" s="19">
        <f>IF(X7=X6,Y6,Y6+1)</f>
        <v>2</v>
      </c>
      <c r="Z7" s="19">
        <f>LARGE(J$6:J$10,$W7)</f>
        <v>10.334</v>
      </c>
      <c r="AA7" s="19">
        <f>IF(Z7=Z6,AA6,AA6+1)</f>
        <v>2</v>
      </c>
      <c r="AB7" s="19">
        <f>LARGE(N$6:N$10,$W7)</f>
        <v>10.7</v>
      </c>
      <c r="AC7" s="19">
        <f>IF(AB7=AB6,AC6,AC6+1)</f>
        <v>2</v>
      </c>
      <c r="AD7" s="19">
        <f>LARGE(R$6:R$10,$W7)</f>
        <v>11.8</v>
      </c>
      <c r="AE7" s="19">
        <f>IF(AD7=AD6,AE6,AE6+1)</f>
        <v>2</v>
      </c>
      <c r="AF7" s="19">
        <f>LARGE(T$6:T$10,$W7)</f>
        <v>43.933999999999997</v>
      </c>
      <c r="AG7" s="19">
        <f>IF(AF7=AF6,AG6,AG6+1)</f>
        <v>2</v>
      </c>
    </row>
    <row r="8" spans="1:33" ht="18.75" x14ac:dyDescent="0.3">
      <c r="A8" s="15">
        <v>120</v>
      </c>
      <c r="B8" s="32" t="s">
        <v>18</v>
      </c>
      <c r="C8" s="32" t="s">
        <v>14</v>
      </c>
      <c r="D8" s="16">
        <v>3</v>
      </c>
      <c r="E8" s="16">
        <v>8.0500000000000007</v>
      </c>
      <c r="F8" s="17">
        <f>D8+E8</f>
        <v>11.05</v>
      </c>
      <c r="G8" s="18">
        <f>VLOOKUP(F8,X$6:Y$10,2,FALSE)</f>
        <v>4</v>
      </c>
      <c r="H8" s="16">
        <v>3.3</v>
      </c>
      <c r="I8" s="16">
        <v>6.7370000000000001</v>
      </c>
      <c r="J8" s="17">
        <f>H8+I8</f>
        <v>10.036999999999999</v>
      </c>
      <c r="K8" s="18">
        <f>VLOOKUP(J8,Z$6:AA$10,2,FALSE)</f>
        <v>4</v>
      </c>
      <c r="L8" s="16">
        <v>3.8</v>
      </c>
      <c r="M8" s="16">
        <v>7.234</v>
      </c>
      <c r="N8" s="17">
        <f>L8+M8</f>
        <v>11.033999999999999</v>
      </c>
      <c r="O8" s="18">
        <f>VLOOKUP(N8,AB$6:AC$10,2,FALSE)</f>
        <v>1</v>
      </c>
      <c r="P8" s="16">
        <v>3.6</v>
      </c>
      <c r="Q8" s="16">
        <v>7.75</v>
      </c>
      <c r="R8" s="17">
        <f>P8+Q8</f>
        <v>11.35</v>
      </c>
      <c r="S8" s="18">
        <f>VLOOKUP(R8,AD$6:AE$10,2,FALSE)</f>
        <v>5</v>
      </c>
      <c r="T8" s="17">
        <f>R8+N8+J8+F8</f>
        <v>43.471000000000004</v>
      </c>
      <c r="U8" s="18">
        <f>VLOOKUP(T8,AF$6:AG$10,2,FALSE)</f>
        <v>4</v>
      </c>
      <c r="W8" s="19">
        <f>W7+1</f>
        <v>3</v>
      </c>
      <c r="X8" s="19">
        <f>LARGE(F$6:F$10,$W8)</f>
        <v>11.45</v>
      </c>
      <c r="Y8" s="19">
        <f>IF(X8=X7,Y7,Y7+1)</f>
        <v>3</v>
      </c>
      <c r="Z8" s="19">
        <f>LARGE(J$6:J$10,$W8)</f>
        <v>10.1</v>
      </c>
      <c r="AA8" s="19">
        <f>IF(Z8=Z7,AA7,AA7+1)</f>
        <v>3</v>
      </c>
      <c r="AB8" s="19">
        <f>LARGE(N$6:N$10,$W8)</f>
        <v>10.466999999999999</v>
      </c>
      <c r="AC8" s="19">
        <f>IF(AB8=AB7,AC7,AC7+1)</f>
        <v>3</v>
      </c>
      <c r="AD8" s="19">
        <f>LARGE(R$6:R$10,$W8)</f>
        <v>11.7</v>
      </c>
      <c r="AE8" s="19">
        <f>IF(AD8=AD7,AE7,AE7+1)</f>
        <v>3</v>
      </c>
      <c r="AF8" s="19">
        <f>LARGE(T$6:T$10,$W8)</f>
        <v>43.683999999999997</v>
      </c>
      <c r="AG8" s="19">
        <f>IF(AF8=AF7,AG7,AG7+1)</f>
        <v>3</v>
      </c>
    </row>
    <row r="9" spans="1:33" ht="18.75" x14ac:dyDescent="0.3">
      <c r="A9" s="15">
        <v>121</v>
      </c>
      <c r="B9" s="32" t="s">
        <v>167</v>
      </c>
      <c r="C9" s="32" t="s">
        <v>13</v>
      </c>
      <c r="D9" s="16">
        <v>2.58</v>
      </c>
      <c r="E9" s="16">
        <v>8.35</v>
      </c>
      <c r="F9" s="17">
        <f>D9+E9</f>
        <v>10.93</v>
      </c>
      <c r="G9" s="18">
        <f>VLOOKUP(F9,X$6:Y$10,2,FALSE)</f>
        <v>5</v>
      </c>
      <c r="H9" s="16">
        <v>3.1</v>
      </c>
      <c r="I9" s="16">
        <v>5.2</v>
      </c>
      <c r="J9" s="17">
        <f>H9+I9</f>
        <v>8.3000000000000007</v>
      </c>
      <c r="K9" s="18">
        <f>VLOOKUP(J9,Z$6:AA$10,2,FALSE)</f>
        <v>5</v>
      </c>
      <c r="L9" s="16">
        <v>3</v>
      </c>
      <c r="M9" s="16">
        <v>7.4669999999999996</v>
      </c>
      <c r="N9" s="17">
        <f>L9+M9</f>
        <v>10.466999999999999</v>
      </c>
      <c r="O9" s="18">
        <f>VLOOKUP(N9,AB$6:AC$10,2,FALSE)</f>
        <v>3</v>
      </c>
      <c r="P9" s="16">
        <v>3.4</v>
      </c>
      <c r="Q9" s="16">
        <v>8</v>
      </c>
      <c r="R9" s="17">
        <f>P9+Q9</f>
        <v>11.4</v>
      </c>
      <c r="S9" s="18">
        <f>VLOOKUP(R9,AD$6:AE$10,2,FALSE)</f>
        <v>4</v>
      </c>
      <c r="T9" s="17">
        <f>R9+N9+J9+F9</f>
        <v>41.096999999999994</v>
      </c>
      <c r="U9" s="18">
        <f>VLOOKUP(T9,AF$6:AG$10,2,FALSE)</f>
        <v>5</v>
      </c>
      <c r="W9" s="19">
        <f>W8+1</f>
        <v>4</v>
      </c>
      <c r="X9" s="19">
        <f>LARGE(F$6:F$10,$W9)</f>
        <v>11.05</v>
      </c>
      <c r="Y9" s="19">
        <f>IF(X9=X8,Y8,Y8+1)</f>
        <v>4</v>
      </c>
      <c r="Z9" s="19">
        <f>LARGE(J$6:J$10,$W9)</f>
        <v>10.036999999999999</v>
      </c>
      <c r="AA9" s="19">
        <f>IF(Z9=Z8,AA8,AA8+1)</f>
        <v>4</v>
      </c>
      <c r="AB9" s="19">
        <f>LARGE(N$6:N$10,$W9)</f>
        <v>10.033999999999999</v>
      </c>
      <c r="AC9" s="19">
        <f>IF(AB9=AB8,AC8,AC8+1)</f>
        <v>4</v>
      </c>
      <c r="AD9" s="19">
        <f>LARGE(R$6:R$10,$W9)</f>
        <v>11.4</v>
      </c>
      <c r="AE9" s="19">
        <f>IF(AD9=AD8,AE8,AE8+1)</f>
        <v>4</v>
      </c>
      <c r="AF9" s="19">
        <f>LARGE(T$6:T$10,$W9)</f>
        <v>43.471000000000004</v>
      </c>
      <c r="AG9" s="19">
        <f>IF(AF9=AF8,AG8,AG8+1)</f>
        <v>4</v>
      </c>
    </row>
    <row r="10" spans="1:33" ht="18.75" x14ac:dyDescent="0.3">
      <c r="A10" s="15">
        <v>122</v>
      </c>
      <c r="B10" s="32" t="s">
        <v>168</v>
      </c>
      <c r="C10" s="32" t="s">
        <v>13</v>
      </c>
      <c r="D10" s="16">
        <v>2.8</v>
      </c>
      <c r="E10" s="16">
        <v>8.85</v>
      </c>
      <c r="F10" s="17">
        <v>11.65</v>
      </c>
      <c r="G10" s="18">
        <f>VLOOKUP(F10,X$6:Y$10,2,FALSE)</f>
        <v>2</v>
      </c>
      <c r="H10" s="16">
        <v>3</v>
      </c>
      <c r="I10" s="16">
        <v>7.3339999999999996</v>
      </c>
      <c r="J10" s="17">
        <f>H10+I10</f>
        <v>10.334</v>
      </c>
      <c r="K10" s="18">
        <f>VLOOKUP(J10,Z$6:AA$10,2,FALSE)</f>
        <v>2</v>
      </c>
      <c r="L10" s="16">
        <v>3.1</v>
      </c>
      <c r="M10" s="16">
        <v>6.9</v>
      </c>
      <c r="N10" s="17">
        <f>L10+M10</f>
        <v>10</v>
      </c>
      <c r="O10" s="18">
        <f>VLOOKUP(N10,AB$6:AC$10,2,FALSE)</f>
        <v>5</v>
      </c>
      <c r="P10" s="16">
        <v>3.2</v>
      </c>
      <c r="Q10" s="16">
        <v>8.5</v>
      </c>
      <c r="R10" s="17">
        <f>P10+Q10</f>
        <v>11.7</v>
      </c>
      <c r="S10" s="18">
        <f>VLOOKUP(R10,AD$6:AE$10,2,FALSE)</f>
        <v>3</v>
      </c>
      <c r="T10" s="17">
        <f>R10+N10+J10+F10</f>
        <v>43.683999999999997</v>
      </c>
      <c r="U10" s="18">
        <f>VLOOKUP(T10,AF$6:AG$10,2,FALSE)</f>
        <v>3</v>
      </c>
      <c r="W10" s="19">
        <v>5</v>
      </c>
      <c r="X10" s="19">
        <f>LARGE(F$6:F$10,$W10)</f>
        <v>10.93</v>
      </c>
      <c r="Y10" s="19">
        <f>IF(X10=X9,Y9,Y9+1)</f>
        <v>5</v>
      </c>
      <c r="Z10" s="19">
        <f>LARGE(J$6:J$10,$W10)</f>
        <v>8.3000000000000007</v>
      </c>
      <c r="AA10" s="19">
        <f>IF(Z10=Z9,AA9,AA9+1)</f>
        <v>5</v>
      </c>
      <c r="AB10" s="19">
        <f>LARGE(N$6:N$10,$W10)</f>
        <v>10</v>
      </c>
      <c r="AC10" s="19">
        <f>IF(AB10=AB9,AC9,AC9+1)</f>
        <v>5</v>
      </c>
      <c r="AD10" s="19">
        <f>LARGE(R$6:R$10,$W10)</f>
        <v>11.35</v>
      </c>
      <c r="AE10" s="19">
        <f>IF(AD10=AD9,AE9,AE9+1)</f>
        <v>5</v>
      </c>
      <c r="AF10" s="19">
        <f>LARGE(T$6:T$10,$W10)</f>
        <v>41.096999999999994</v>
      </c>
      <c r="AG10" s="19">
        <f>IF(AF10=AF9,AG9,AG9+1)</f>
        <v>5</v>
      </c>
    </row>
    <row r="13" spans="1:33" ht="33.75" x14ac:dyDescent="0.5">
      <c r="A13" s="31" t="s">
        <v>172</v>
      </c>
      <c r="C13" s="3"/>
      <c r="D13" s="4"/>
      <c r="G13" s="5"/>
    </row>
    <row r="15" spans="1:33" s="2" customFormat="1" ht="18.75" x14ac:dyDescent="0.3">
      <c r="A15" s="6" t="s">
        <v>9</v>
      </c>
      <c r="B15" s="6" t="s">
        <v>8</v>
      </c>
      <c r="C15" s="6" t="s">
        <v>11</v>
      </c>
      <c r="D15" s="35" t="s">
        <v>0</v>
      </c>
      <c r="E15" s="36"/>
      <c r="F15" s="36"/>
      <c r="G15" s="37"/>
      <c r="H15" s="35" t="s">
        <v>1</v>
      </c>
      <c r="I15" s="36"/>
      <c r="J15" s="36"/>
      <c r="K15" s="37"/>
      <c r="L15" s="35" t="s">
        <v>2</v>
      </c>
      <c r="M15" s="36"/>
      <c r="N15" s="36"/>
      <c r="O15" s="37"/>
      <c r="P15" s="35" t="s">
        <v>3</v>
      </c>
      <c r="Q15" s="36"/>
      <c r="R15" s="36"/>
      <c r="S15" s="37"/>
      <c r="T15" s="38" t="s">
        <v>4</v>
      </c>
      <c r="U15" s="40"/>
      <c r="W15" s="7"/>
      <c r="X15" s="7" t="s">
        <v>3</v>
      </c>
      <c r="Y15" s="7"/>
      <c r="Z15" s="8" t="s">
        <v>0</v>
      </c>
      <c r="AA15" s="8"/>
      <c r="AB15" s="7" t="s">
        <v>2</v>
      </c>
      <c r="AC15" s="7"/>
      <c r="AD15" s="8" t="s">
        <v>1</v>
      </c>
      <c r="AE15" s="8"/>
      <c r="AF15" s="8" t="s">
        <v>4</v>
      </c>
      <c r="AG15" s="8"/>
    </row>
    <row r="16" spans="1:33" s="13" customFormat="1" ht="26.25" x14ac:dyDescent="0.3">
      <c r="A16" s="9" t="s">
        <v>7</v>
      </c>
      <c r="B16" s="10"/>
      <c r="C16" s="10"/>
      <c r="D16" s="11" t="s">
        <v>10</v>
      </c>
      <c r="E16" s="11" t="s">
        <v>15</v>
      </c>
      <c r="F16" s="12" t="s">
        <v>5</v>
      </c>
      <c r="G16" s="10" t="s">
        <v>6</v>
      </c>
      <c r="H16" s="11" t="s">
        <v>10</v>
      </c>
      <c r="I16" s="11" t="s">
        <v>15</v>
      </c>
      <c r="J16" s="12" t="s">
        <v>5</v>
      </c>
      <c r="K16" s="10" t="s">
        <v>6</v>
      </c>
      <c r="L16" s="11" t="s">
        <v>10</v>
      </c>
      <c r="M16" s="11" t="s">
        <v>15</v>
      </c>
      <c r="N16" s="12" t="s">
        <v>5</v>
      </c>
      <c r="O16" s="10" t="s">
        <v>6</v>
      </c>
      <c r="P16" s="11" t="s">
        <v>10</v>
      </c>
      <c r="Q16" s="11" t="s">
        <v>15</v>
      </c>
      <c r="R16" s="12" t="s">
        <v>5</v>
      </c>
      <c r="S16" s="10" t="s">
        <v>6</v>
      </c>
      <c r="T16" s="12" t="s">
        <v>5</v>
      </c>
      <c r="U16" s="10" t="s">
        <v>6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8.75" x14ac:dyDescent="0.3">
      <c r="A17" s="15">
        <v>123</v>
      </c>
      <c r="B17" s="32" t="s">
        <v>169</v>
      </c>
      <c r="C17" s="32" t="s">
        <v>12</v>
      </c>
      <c r="D17" s="16">
        <v>3.7</v>
      </c>
      <c r="E17" s="16">
        <v>8.5</v>
      </c>
      <c r="F17" s="17">
        <f>D17+E17</f>
        <v>12.2</v>
      </c>
      <c r="G17" s="18">
        <f>VLOOKUP(F17,X$17:Y$20,2,FALSE)</f>
        <v>1</v>
      </c>
      <c r="H17" s="16">
        <v>2.7</v>
      </c>
      <c r="I17" s="16">
        <v>7.867</v>
      </c>
      <c r="J17" s="17">
        <f>H17+I17</f>
        <v>10.567</v>
      </c>
      <c r="K17" s="18">
        <f>VLOOKUP(J17,Z$17:AA$20,2,FALSE)</f>
        <v>1</v>
      </c>
      <c r="L17" s="16">
        <v>3.8</v>
      </c>
      <c r="M17" s="16">
        <v>4.9660000000000002</v>
      </c>
      <c r="N17" s="17">
        <f>L17+M17</f>
        <v>8.766</v>
      </c>
      <c r="O17" s="18">
        <f>VLOOKUP(N17,AB$17:AC$20,2,FALSE)</f>
        <v>4</v>
      </c>
      <c r="P17" s="16">
        <v>3.6</v>
      </c>
      <c r="Q17" s="16">
        <v>7.8</v>
      </c>
      <c r="R17" s="17">
        <f>P17+Q17</f>
        <v>11.4</v>
      </c>
      <c r="S17" s="18">
        <f>VLOOKUP(R17,AD$17:AE$20,2,FALSE)</f>
        <v>2</v>
      </c>
      <c r="T17" s="17">
        <f>R17+N17+J17+F17</f>
        <v>42.933</v>
      </c>
      <c r="U17" s="18">
        <f>VLOOKUP(T17,AF$17:AG$20,2,FALSE)</f>
        <v>1</v>
      </c>
      <c r="W17" s="19">
        <v>1</v>
      </c>
      <c r="X17" s="19">
        <f>LARGE(F$17:F$20,$W17)</f>
        <v>12.2</v>
      </c>
      <c r="Y17" s="19">
        <f>IF(X17=X16,Y16,Y16+1)</f>
        <v>1</v>
      </c>
      <c r="Z17" s="19">
        <f>LARGE(J$17:J$20,$W17)</f>
        <v>10.567</v>
      </c>
      <c r="AA17" s="19">
        <f>IF(Z17=Z16,AA16,AA16+1)</f>
        <v>1</v>
      </c>
      <c r="AB17" s="19">
        <f>LARGE(N$17:N$20,$W17)</f>
        <v>10.934000000000001</v>
      </c>
      <c r="AC17" s="19">
        <f>IF(AB17=AB16,AC16,AC16+1)</f>
        <v>1</v>
      </c>
      <c r="AD17" s="19">
        <f>LARGE(R$17:R$20,$W17)</f>
        <v>12.25</v>
      </c>
      <c r="AE17" s="19">
        <f>IF(AD17=AD16,AE16,AE16+1)</f>
        <v>1</v>
      </c>
      <c r="AF17" s="19">
        <f>LARGE(T$17:T$20,$W17)</f>
        <v>42.933</v>
      </c>
      <c r="AG17" s="19">
        <f>IF(AF17=AF16,AG16,AG16+1)</f>
        <v>1</v>
      </c>
    </row>
    <row r="18" spans="1:33" ht="18.75" x14ac:dyDescent="0.3">
      <c r="A18" s="15">
        <v>124</v>
      </c>
      <c r="B18" s="32" t="s">
        <v>21</v>
      </c>
      <c r="C18" s="32" t="s">
        <v>20</v>
      </c>
      <c r="D18" s="16">
        <v>2.58</v>
      </c>
      <c r="E18" s="16">
        <v>8.15</v>
      </c>
      <c r="F18" s="17">
        <f>D18+E18</f>
        <v>10.73</v>
      </c>
      <c r="G18" s="18">
        <f>VLOOKUP(F18,X$17:Y$20,2,FALSE)</f>
        <v>2</v>
      </c>
      <c r="H18" s="16">
        <v>3.3</v>
      </c>
      <c r="I18" s="16">
        <v>6.367</v>
      </c>
      <c r="J18" s="17">
        <f>H18+I18</f>
        <v>9.6669999999999998</v>
      </c>
      <c r="K18" s="18">
        <f>VLOOKUP(J18,Z$17:AA$20,2,FALSE)</f>
        <v>2</v>
      </c>
      <c r="L18" s="16">
        <v>2.5</v>
      </c>
      <c r="M18" s="16">
        <v>8.1340000000000003</v>
      </c>
      <c r="N18" s="17">
        <f>L18+M18</f>
        <v>10.634</v>
      </c>
      <c r="O18" s="18">
        <f>VLOOKUP(N18,AB$17:AC$20,2,FALSE)</f>
        <v>3</v>
      </c>
      <c r="P18" s="16">
        <v>2.8</v>
      </c>
      <c r="Q18" s="16">
        <v>8.5500000000000007</v>
      </c>
      <c r="R18" s="17">
        <f>P18+Q18</f>
        <v>11.350000000000001</v>
      </c>
      <c r="S18" s="18">
        <f>VLOOKUP(R18,AD$17:AE$20,2,FALSE)</f>
        <v>3</v>
      </c>
      <c r="T18" s="17">
        <f>R18+N18+J18+F18</f>
        <v>42.381</v>
      </c>
      <c r="U18" s="18">
        <f>VLOOKUP(T18,AF$17:AG$20,2,FALSE)</f>
        <v>3</v>
      </c>
      <c r="W18" s="19">
        <f>W17+1</f>
        <v>2</v>
      </c>
      <c r="X18" s="19">
        <f>LARGE(F$17:F$20,$W18)</f>
        <v>10.73</v>
      </c>
      <c r="Y18" s="19">
        <f>IF(X18=X17,Y17,Y17+1)</f>
        <v>2</v>
      </c>
      <c r="Z18" s="19">
        <f>LARGE(J$17:J$20,$W18)</f>
        <v>9.6669999999999998</v>
      </c>
      <c r="AA18" s="19">
        <f>IF(Z18=Z17,AA17,AA17+1)</f>
        <v>2</v>
      </c>
      <c r="AB18" s="19">
        <f>LARGE(N$17:N$20,$W18)</f>
        <v>10.734</v>
      </c>
      <c r="AC18" s="19">
        <f>IF(AB18=AB17,AC17,AC17+1)</f>
        <v>2</v>
      </c>
      <c r="AD18" s="19">
        <f>LARGE(R$17:R$20,$W18)</f>
        <v>11.4</v>
      </c>
      <c r="AE18" s="19">
        <f>IF(AD18=AD17,AE17,AE17+1)</f>
        <v>2</v>
      </c>
      <c r="AF18" s="19">
        <f>LARGE(T$17:T$20,$W18)</f>
        <v>42.400999999999996</v>
      </c>
      <c r="AG18" s="19">
        <f>IF(AF18=AF17,AG17,AG17+1)</f>
        <v>2</v>
      </c>
    </row>
    <row r="19" spans="1:33" ht="18.75" x14ac:dyDescent="0.3">
      <c r="A19" s="15">
        <v>125</v>
      </c>
      <c r="B19" s="32" t="s">
        <v>170</v>
      </c>
      <c r="C19" s="32" t="s">
        <v>20</v>
      </c>
      <c r="D19" s="16">
        <v>0</v>
      </c>
      <c r="E19" s="16">
        <v>0</v>
      </c>
      <c r="F19" s="17">
        <f>D19+E19</f>
        <v>0</v>
      </c>
      <c r="G19" s="18">
        <f>VLOOKUP(F19,X$17:Y$20,2,FALSE)</f>
        <v>4</v>
      </c>
      <c r="H19" s="16">
        <v>2.5</v>
      </c>
      <c r="I19" s="16">
        <v>6.734</v>
      </c>
      <c r="J19" s="17">
        <f>H19+I19</f>
        <v>9.234</v>
      </c>
      <c r="K19" s="18">
        <f>VLOOKUP(J19,Z$17:AA$20,2,FALSE)</f>
        <v>3</v>
      </c>
      <c r="L19" s="16">
        <v>2.8</v>
      </c>
      <c r="M19" s="16">
        <v>7.9340000000000002</v>
      </c>
      <c r="N19" s="17">
        <f>L19+M19</f>
        <v>10.734</v>
      </c>
      <c r="O19" s="18">
        <f>VLOOKUP(N19,AB$17:AC$20,2,FALSE)</f>
        <v>2</v>
      </c>
      <c r="P19" s="16">
        <v>0</v>
      </c>
      <c r="Q19" s="16">
        <v>0</v>
      </c>
      <c r="R19" s="17">
        <f>P19+Q19</f>
        <v>0</v>
      </c>
      <c r="S19" s="18">
        <f>VLOOKUP(R19,AD$17:AE$20,2,FALSE)</f>
        <v>4</v>
      </c>
      <c r="T19" s="17">
        <f>R19+N19+J19+F19</f>
        <v>19.968</v>
      </c>
      <c r="U19" s="18">
        <f>VLOOKUP(T19,AF$17:AG$20,2,FALSE)</f>
        <v>4</v>
      </c>
      <c r="W19" s="19">
        <f>W18+1</f>
        <v>3</v>
      </c>
      <c r="X19" s="19">
        <f>LARGE(F$17:F$20,$W19)</f>
        <v>10.55</v>
      </c>
      <c r="Y19" s="19">
        <f>IF(X19=X18,Y18,Y18+1)</f>
        <v>3</v>
      </c>
      <c r="Z19" s="19">
        <f>LARGE(J$17:J$20,$W19)</f>
        <v>9.234</v>
      </c>
      <c r="AA19" s="19">
        <f>IF(Z19=Z18,AA18,AA18+1)</f>
        <v>3</v>
      </c>
      <c r="AB19" s="19">
        <f>LARGE(N$17:N$20,$W19)</f>
        <v>10.634</v>
      </c>
      <c r="AC19" s="19">
        <f>IF(AB19=AB18,AC18,AC18+1)</f>
        <v>3</v>
      </c>
      <c r="AD19" s="19">
        <f>LARGE(R$17:R$20,$W19)</f>
        <v>11.350000000000001</v>
      </c>
      <c r="AE19" s="19">
        <f>IF(AD19=AD18,AE18,AE18+1)</f>
        <v>3</v>
      </c>
      <c r="AF19" s="19">
        <f>LARGE(T$17:T$20,$W19)</f>
        <v>42.381</v>
      </c>
      <c r="AG19" s="19">
        <f>IF(AF19=AF18,AG18,AG18+1)</f>
        <v>3</v>
      </c>
    </row>
    <row r="20" spans="1:33" ht="18.75" x14ac:dyDescent="0.3">
      <c r="A20" s="15">
        <v>126</v>
      </c>
      <c r="B20" s="32" t="s">
        <v>171</v>
      </c>
      <c r="C20" s="32" t="s">
        <v>32</v>
      </c>
      <c r="D20" s="16">
        <v>2.4</v>
      </c>
      <c r="E20" s="16">
        <v>8.15</v>
      </c>
      <c r="F20" s="17">
        <f>D20+E20</f>
        <v>10.55</v>
      </c>
      <c r="G20" s="18">
        <f>VLOOKUP(F20,X$17:Y$20,2,FALSE)</f>
        <v>3</v>
      </c>
      <c r="H20" s="16">
        <v>1.9</v>
      </c>
      <c r="I20" s="16">
        <v>6.7670000000000003</v>
      </c>
      <c r="J20" s="17">
        <f>H20+I20</f>
        <v>8.6669999999999998</v>
      </c>
      <c r="K20" s="18">
        <f>VLOOKUP(J20,Z$17:AA$20,2,FALSE)</f>
        <v>4</v>
      </c>
      <c r="L20" s="16">
        <v>4.2</v>
      </c>
      <c r="M20" s="16">
        <v>6.734</v>
      </c>
      <c r="N20" s="17">
        <f>L20+M20</f>
        <v>10.934000000000001</v>
      </c>
      <c r="O20" s="18">
        <f>VLOOKUP(N20,AB$17:AC$20,2,FALSE)</f>
        <v>1</v>
      </c>
      <c r="P20" s="16">
        <v>3.9</v>
      </c>
      <c r="Q20" s="16">
        <v>8.35</v>
      </c>
      <c r="R20" s="17">
        <f>P20+Q20</f>
        <v>12.25</v>
      </c>
      <c r="S20" s="18">
        <f>VLOOKUP(R20,AD$17:AE$20,2,FALSE)</f>
        <v>1</v>
      </c>
      <c r="T20" s="17">
        <f>R20+N20+J20+F20</f>
        <v>42.400999999999996</v>
      </c>
      <c r="U20" s="18">
        <f>VLOOKUP(T20,AF$17:AG$20,2,FALSE)</f>
        <v>2</v>
      </c>
      <c r="W20" s="19">
        <v>4</v>
      </c>
      <c r="X20" s="19">
        <f>LARGE(F$17:F$20,$W20)</f>
        <v>0</v>
      </c>
      <c r="Y20" s="19">
        <f>IF(X20=X19,Y19,Y19+1)</f>
        <v>4</v>
      </c>
      <c r="Z20" s="19">
        <f>LARGE(J$17:J$20,$W20)</f>
        <v>8.6669999999999998</v>
      </c>
      <c r="AA20" s="19">
        <f>IF(Z20=Z19,AA19,AA19+1)</f>
        <v>4</v>
      </c>
      <c r="AB20" s="19">
        <f>LARGE(N$17:N$20,$W20)</f>
        <v>8.766</v>
      </c>
      <c r="AC20" s="19">
        <f>IF(AB20=AB19,AC19,AC19+1)</f>
        <v>4</v>
      </c>
      <c r="AD20" s="19">
        <f>LARGE(R$17:R$20,$W20)</f>
        <v>0</v>
      </c>
      <c r="AE20" s="19">
        <f>IF(AD20=AD19,AE19,AE19+1)</f>
        <v>4</v>
      </c>
      <c r="AF20" s="19">
        <f>LARGE(T$17:T$20,$W20)</f>
        <v>19.968</v>
      </c>
      <c r="AG20" s="19">
        <f>IF(AF20=AF19,AG19,AG19+1)</f>
        <v>4</v>
      </c>
    </row>
    <row r="23" spans="1:33" ht="33.75" x14ac:dyDescent="0.5">
      <c r="A23" s="31" t="s">
        <v>176</v>
      </c>
      <c r="C23" s="3"/>
      <c r="D23" s="4"/>
      <c r="G23" s="5"/>
    </row>
    <row r="25" spans="1:33" s="2" customFormat="1" ht="18.75" x14ac:dyDescent="0.3">
      <c r="A25" s="6" t="s">
        <v>9</v>
      </c>
      <c r="B25" s="6" t="s">
        <v>8</v>
      </c>
      <c r="C25" s="6" t="s">
        <v>11</v>
      </c>
      <c r="D25" s="35" t="s">
        <v>0</v>
      </c>
      <c r="E25" s="36"/>
      <c r="F25" s="36"/>
      <c r="G25" s="37"/>
      <c r="H25" s="35" t="s">
        <v>1</v>
      </c>
      <c r="I25" s="36"/>
      <c r="J25" s="36"/>
      <c r="K25" s="37"/>
      <c r="L25" s="35" t="s">
        <v>2</v>
      </c>
      <c r="M25" s="36"/>
      <c r="N25" s="36"/>
      <c r="O25" s="37"/>
      <c r="P25" s="35" t="s">
        <v>3</v>
      </c>
      <c r="Q25" s="36"/>
      <c r="R25" s="36"/>
      <c r="S25" s="37"/>
      <c r="T25" s="38" t="s">
        <v>4</v>
      </c>
      <c r="U25" s="40"/>
      <c r="W25" s="7"/>
      <c r="X25" s="7" t="s">
        <v>3</v>
      </c>
      <c r="Y25" s="7"/>
      <c r="Z25" s="8" t="s">
        <v>0</v>
      </c>
      <c r="AA25" s="8"/>
      <c r="AB25" s="7" t="s">
        <v>2</v>
      </c>
      <c r="AC25" s="7"/>
      <c r="AD25" s="8" t="s">
        <v>1</v>
      </c>
      <c r="AE25" s="8"/>
      <c r="AF25" s="8" t="s">
        <v>4</v>
      </c>
      <c r="AG25" s="8"/>
    </row>
    <row r="26" spans="1:33" s="13" customFormat="1" ht="26.25" x14ac:dyDescent="0.3">
      <c r="A26" s="9" t="s">
        <v>7</v>
      </c>
      <c r="B26" s="10"/>
      <c r="C26" s="10"/>
      <c r="D26" s="11" t="s">
        <v>10</v>
      </c>
      <c r="E26" s="11" t="s">
        <v>15</v>
      </c>
      <c r="F26" s="12" t="s">
        <v>5</v>
      </c>
      <c r="G26" s="10" t="s">
        <v>6</v>
      </c>
      <c r="H26" s="11" t="s">
        <v>10</v>
      </c>
      <c r="I26" s="11" t="s">
        <v>15</v>
      </c>
      <c r="J26" s="12" t="s">
        <v>5</v>
      </c>
      <c r="K26" s="10" t="s">
        <v>6</v>
      </c>
      <c r="L26" s="11" t="s">
        <v>10</v>
      </c>
      <c r="M26" s="11" t="s">
        <v>15</v>
      </c>
      <c r="N26" s="12" t="s">
        <v>5</v>
      </c>
      <c r="O26" s="10" t="s">
        <v>6</v>
      </c>
      <c r="P26" s="11" t="s">
        <v>10</v>
      </c>
      <c r="Q26" s="11" t="s">
        <v>15</v>
      </c>
      <c r="R26" s="12" t="s">
        <v>5</v>
      </c>
      <c r="S26" s="10" t="s">
        <v>6</v>
      </c>
      <c r="T26" s="12" t="s">
        <v>5</v>
      </c>
      <c r="U26" s="10" t="s">
        <v>6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ht="18.75" x14ac:dyDescent="0.3">
      <c r="A27" s="15">
        <v>127</v>
      </c>
      <c r="B27" s="32" t="s">
        <v>173</v>
      </c>
      <c r="C27" s="32" t="s">
        <v>40</v>
      </c>
      <c r="D27" s="16">
        <v>2.4</v>
      </c>
      <c r="E27" s="16">
        <v>8.6999999999999993</v>
      </c>
      <c r="F27" s="17">
        <f>D27+E27</f>
        <v>11.1</v>
      </c>
      <c r="G27" s="18">
        <f>VLOOKUP(F27,X$27:Y$30,2,FALSE)</f>
        <v>4</v>
      </c>
      <c r="H27" s="16">
        <v>2.4</v>
      </c>
      <c r="I27" s="16">
        <v>8.1340000000000003</v>
      </c>
      <c r="J27" s="17">
        <f>H27+I27</f>
        <v>10.534000000000001</v>
      </c>
      <c r="K27" s="18">
        <f>VLOOKUP(J27,Z$27:AA$30,2,FALSE)</f>
        <v>3</v>
      </c>
      <c r="L27" s="16">
        <v>2.9</v>
      </c>
      <c r="M27" s="16">
        <v>7.34</v>
      </c>
      <c r="N27" s="17">
        <f>L27+M27</f>
        <v>10.24</v>
      </c>
      <c r="O27" s="18">
        <f>VLOOKUP(N27,AB$27:AC$30,2,FALSE)</f>
        <v>4</v>
      </c>
      <c r="P27" s="16">
        <v>3.3</v>
      </c>
      <c r="Q27" s="16">
        <v>8</v>
      </c>
      <c r="R27" s="17">
        <f>P27+Q27</f>
        <v>11.3</v>
      </c>
      <c r="S27" s="18">
        <f>VLOOKUP(R27,AD$27:AE$30,2,FALSE)</f>
        <v>3</v>
      </c>
      <c r="T27" s="17">
        <f>R27+N27+J27+F27</f>
        <v>43.173999999999999</v>
      </c>
      <c r="U27" s="18">
        <f>VLOOKUP(T27,AF$27:AG$30,2,FALSE)</f>
        <v>4</v>
      </c>
      <c r="W27" s="19">
        <v>1</v>
      </c>
      <c r="X27" s="19">
        <f>LARGE(F$27:F$30,$W27)</f>
        <v>11.75</v>
      </c>
      <c r="Y27" s="19">
        <f>IF(X27=X26,Y26,Y26+1)</f>
        <v>1</v>
      </c>
      <c r="Z27" s="19">
        <f>LARGE(J$27:J$30,$W27)</f>
        <v>10.9</v>
      </c>
      <c r="AA27" s="19">
        <f>IF(Z27=Z26,AA26,AA26+1)</f>
        <v>1</v>
      </c>
      <c r="AB27" s="19">
        <f>LARGE(N$27:N$30,$W27)</f>
        <v>11</v>
      </c>
      <c r="AC27" s="19">
        <f>IF(AB27=AB26,AC26,AC26+1)</f>
        <v>1</v>
      </c>
      <c r="AD27" s="19">
        <f>LARGE(R$27:R$30,$W27)</f>
        <v>11.55</v>
      </c>
      <c r="AE27" s="19">
        <f>IF(AD27=AD26,AE26,AE26+1)</f>
        <v>1</v>
      </c>
      <c r="AF27" s="19">
        <f>LARGE(T$27:T$30,$W27)</f>
        <v>44.767000000000003</v>
      </c>
      <c r="AG27" s="19">
        <f>IF(AF27=AF26,AG26,AG26+1)</f>
        <v>1</v>
      </c>
    </row>
    <row r="28" spans="1:33" ht="18.75" x14ac:dyDescent="0.3">
      <c r="A28" s="15">
        <v>128</v>
      </c>
      <c r="B28" s="32" t="s">
        <v>174</v>
      </c>
      <c r="C28" s="32" t="s">
        <v>14</v>
      </c>
      <c r="D28" s="16">
        <v>3</v>
      </c>
      <c r="E28" s="16">
        <v>8.75</v>
      </c>
      <c r="F28" s="17">
        <f>D28+E28</f>
        <v>11.75</v>
      </c>
      <c r="G28" s="18">
        <f>VLOOKUP(F28,X$27:Y$30,2,FALSE)</f>
        <v>1</v>
      </c>
      <c r="H28" s="16">
        <v>2.4</v>
      </c>
      <c r="I28" s="16">
        <v>7.5339999999999998</v>
      </c>
      <c r="J28" s="17">
        <f>H28+I28</f>
        <v>9.9339999999999993</v>
      </c>
      <c r="K28" s="18">
        <f>VLOOKUP(J28,Z$27:AA$30,2,FALSE)</f>
        <v>4</v>
      </c>
      <c r="L28" s="16">
        <v>3.3</v>
      </c>
      <c r="M28" s="16">
        <v>7.2670000000000003</v>
      </c>
      <c r="N28" s="17">
        <f>L28+M28</f>
        <v>10.567</v>
      </c>
      <c r="O28" s="18">
        <f>VLOOKUP(N28,AB$27:AC$30,2,FALSE)</f>
        <v>3</v>
      </c>
      <c r="P28" s="16">
        <v>3.2</v>
      </c>
      <c r="Q28" s="16">
        <v>8.35</v>
      </c>
      <c r="R28" s="17">
        <f>P28+Q28</f>
        <v>11.55</v>
      </c>
      <c r="S28" s="18">
        <f>VLOOKUP(R28,AD$27:AE$30,2,FALSE)</f>
        <v>1</v>
      </c>
      <c r="T28" s="17">
        <f>R28+N28+J28+F28</f>
        <v>43.801000000000002</v>
      </c>
      <c r="U28" s="18">
        <f>VLOOKUP(T28,AF$27:AG$30,2,FALSE)</f>
        <v>3</v>
      </c>
      <c r="W28" s="19">
        <v>2</v>
      </c>
      <c r="X28" s="19">
        <f>LARGE(F$27:F$30,$W28)</f>
        <v>11.600000000000001</v>
      </c>
      <c r="Y28" s="19">
        <f>IF(X28=X27,Y27,Y27+1)</f>
        <v>2</v>
      </c>
      <c r="Z28" s="19">
        <f>LARGE(J$27:J$30,$W28)</f>
        <v>10.867000000000001</v>
      </c>
      <c r="AA28" s="19">
        <f>IF(Z28=Z27,AA27,AA27+1)</f>
        <v>2</v>
      </c>
      <c r="AB28" s="19">
        <f>LARGE(N$27:N$30,$W28)</f>
        <v>10.9</v>
      </c>
      <c r="AC28" s="19">
        <f>IF(AB28=AB27,AC27,AC27+1)</f>
        <v>2</v>
      </c>
      <c r="AD28" s="19">
        <f>LARGE(R$27:R$30,$W28)</f>
        <v>11.4</v>
      </c>
      <c r="AE28" s="19">
        <f>IF(AD28=AD27,AE27,AE27+1)</f>
        <v>2</v>
      </c>
      <c r="AF28" s="19">
        <f>LARGE(T$27:T$30,$W28)</f>
        <v>44.45</v>
      </c>
      <c r="AG28" s="19">
        <f>IF(AF28=AF27,AG27,AG27+1)</f>
        <v>2</v>
      </c>
    </row>
    <row r="29" spans="1:33" ht="18.75" x14ac:dyDescent="0.3">
      <c r="A29" s="15">
        <v>129</v>
      </c>
      <c r="B29" s="32" t="s">
        <v>25</v>
      </c>
      <c r="C29" s="32" t="s">
        <v>14</v>
      </c>
      <c r="D29" s="16">
        <v>3</v>
      </c>
      <c r="E29" s="16">
        <v>8.35</v>
      </c>
      <c r="F29" s="17">
        <f>D29+E29</f>
        <v>11.35</v>
      </c>
      <c r="G29" s="18">
        <f>VLOOKUP(F29,X$27:Y$30,2,FALSE)</f>
        <v>3</v>
      </c>
      <c r="H29" s="16">
        <v>2.6</v>
      </c>
      <c r="I29" s="16">
        <v>8.3000000000000007</v>
      </c>
      <c r="J29" s="17">
        <f>H29+I29</f>
        <v>10.9</v>
      </c>
      <c r="K29" s="18">
        <f>VLOOKUP(J29,Z$27:AA$30,2,FALSE)</f>
        <v>1</v>
      </c>
      <c r="L29" s="16">
        <v>3.2</v>
      </c>
      <c r="M29" s="16">
        <v>7.8</v>
      </c>
      <c r="N29" s="17">
        <f>L29+M29</f>
        <v>11</v>
      </c>
      <c r="O29" s="18">
        <f>VLOOKUP(N29,AB$27:AC$30,2,FALSE)</f>
        <v>1</v>
      </c>
      <c r="P29" s="16">
        <v>3.2</v>
      </c>
      <c r="Q29" s="16">
        <v>8</v>
      </c>
      <c r="R29" s="17">
        <f>P29+Q29</f>
        <v>11.2</v>
      </c>
      <c r="S29" s="18">
        <f>VLOOKUP(R29,AD$27:AE$30,2,FALSE)</f>
        <v>4</v>
      </c>
      <c r="T29" s="17">
        <f>R29+N29+J29+F29</f>
        <v>44.45</v>
      </c>
      <c r="U29" s="18">
        <f>VLOOKUP(T29,AF$27:AG$30,2,FALSE)</f>
        <v>2</v>
      </c>
      <c r="W29" s="19">
        <v>3</v>
      </c>
      <c r="X29" s="19">
        <f>LARGE(F$27:F$30,$W29)</f>
        <v>11.35</v>
      </c>
      <c r="Y29" s="19">
        <f>IF(X29=X28,Y28,Y28+1)</f>
        <v>3</v>
      </c>
      <c r="Z29" s="19">
        <f>LARGE(J$27:J$30,$W29)</f>
        <v>10.534000000000001</v>
      </c>
      <c r="AA29" s="19">
        <f>IF(Z29=Z28,AA28,AA28+1)</f>
        <v>3</v>
      </c>
      <c r="AB29" s="19">
        <f>LARGE(N$27:N$30,$W29)</f>
        <v>10.567</v>
      </c>
      <c r="AC29" s="19">
        <f>IF(AB29=AB28,AC28,AC28+1)</f>
        <v>3</v>
      </c>
      <c r="AD29" s="19">
        <f>LARGE(R$27:R$30,$W29)</f>
        <v>11.3</v>
      </c>
      <c r="AE29" s="19">
        <f>IF(AD29=AD28,AE28,AE28+1)</f>
        <v>3</v>
      </c>
      <c r="AF29" s="19">
        <f>LARGE(T$27:T$30,$W29)</f>
        <v>43.801000000000002</v>
      </c>
      <c r="AG29" s="19">
        <f>IF(AF29=AF28,AG28,AG28+1)</f>
        <v>3</v>
      </c>
    </row>
    <row r="30" spans="1:33" ht="18.75" x14ac:dyDescent="0.3">
      <c r="A30" s="15">
        <v>130</v>
      </c>
      <c r="B30" s="32" t="s">
        <v>175</v>
      </c>
      <c r="C30" s="32" t="s">
        <v>13</v>
      </c>
      <c r="D30" s="16">
        <v>2.8</v>
      </c>
      <c r="E30" s="16">
        <v>8.8000000000000007</v>
      </c>
      <c r="F30" s="17">
        <f>D30+E30</f>
        <v>11.600000000000001</v>
      </c>
      <c r="G30" s="18">
        <f>VLOOKUP(F30,X$27:Y$30,2,FALSE)</f>
        <v>2</v>
      </c>
      <c r="H30" s="16">
        <v>2.5</v>
      </c>
      <c r="I30" s="16">
        <v>8.3670000000000009</v>
      </c>
      <c r="J30" s="17">
        <f>H30+I30</f>
        <v>10.867000000000001</v>
      </c>
      <c r="K30" s="18">
        <f>VLOOKUP(J30,Z$27:AA$30,2,FALSE)</f>
        <v>2</v>
      </c>
      <c r="L30" s="16">
        <v>2.9</v>
      </c>
      <c r="M30" s="16">
        <v>8</v>
      </c>
      <c r="N30" s="17">
        <f>L30+M30</f>
        <v>10.9</v>
      </c>
      <c r="O30" s="18">
        <f>VLOOKUP(N30,AB$27:AC$30,2,FALSE)</f>
        <v>2</v>
      </c>
      <c r="P30" s="16">
        <v>3</v>
      </c>
      <c r="Q30" s="16">
        <v>8.4</v>
      </c>
      <c r="R30" s="17">
        <f>P30+Q30</f>
        <v>11.4</v>
      </c>
      <c r="S30" s="18">
        <f>VLOOKUP(R30,AD$27:AE$30,2,FALSE)</f>
        <v>2</v>
      </c>
      <c r="T30" s="17">
        <f>R30+N30+J30+F30</f>
        <v>44.767000000000003</v>
      </c>
      <c r="U30" s="18">
        <f>VLOOKUP(T30,AF$27:AG$30,2,FALSE)</f>
        <v>1</v>
      </c>
      <c r="W30" s="19">
        <v>4</v>
      </c>
      <c r="X30" s="19">
        <f>LARGE(F$27:F$30,$W30)</f>
        <v>11.1</v>
      </c>
      <c r="Y30" s="19">
        <f>IF(X30=X29,Y29,Y29+1)</f>
        <v>4</v>
      </c>
      <c r="Z30" s="19">
        <f>LARGE(J$27:J$30,$W30)</f>
        <v>9.9339999999999993</v>
      </c>
      <c r="AA30" s="19">
        <f>IF(Z30=Z29,AA29,AA29+1)</f>
        <v>4</v>
      </c>
      <c r="AB30" s="19">
        <f>LARGE(N$27:N$30,$W30)</f>
        <v>10.24</v>
      </c>
      <c r="AC30" s="19">
        <f>IF(AB30=AB29,AC29,AC29+1)</f>
        <v>4</v>
      </c>
      <c r="AD30" s="19">
        <f>LARGE(R$27:R$30,$W30)</f>
        <v>11.2</v>
      </c>
      <c r="AE30" s="19">
        <f>IF(AD30=AD29,AE29,AE29+1)</f>
        <v>4</v>
      </c>
      <c r="AF30" s="19">
        <f>LARGE(T$27:T$30,$W30)</f>
        <v>43.173999999999999</v>
      </c>
      <c r="AG30" s="19">
        <f>IF(AF30=AF29,AG29,AG29+1)</f>
        <v>4</v>
      </c>
    </row>
    <row r="31" spans="1:33" ht="15" x14ac:dyDescent="0.25">
      <c r="AA31" s="19"/>
    </row>
    <row r="33" spans="1:33" ht="33.75" x14ac:dyDescent="0.5">
      <c r="A33" s="31" t="s">
        <v>37</v>
      </c>
      <c r="C33" s="3"/>
      <c r="D33" s="4"/>
      <c r="G33" s="5"/>
    </row>
    <row r="35" spans="1:33" s="2" customFormat="1" ht="18.75" x14ac:dyDescent="0.3">
      <c r="A35" s="6" t="s">
        <v>9</v>
      </c>
      <c r="B35" s="6" t="s">
        <v>8</v>
      </c>
      <c r="C35" s="6" t="s">
        <v>11</v>
      </c>
      <c r="D35" s="35" t="s">
        <v>0</v>
      </c>
      <c r="E35" s="36"/>
      <c r="F35" s="36"/>
      <c r="G35" s="37"/>
      <c r="H35" s="35" t="s">
        <v>1</v>
      </c>
      <c r="I35" s="36"/>
      <c r="J35" s="36"/>
      <c r="K35" s="37"/>
      <c r="L35" s="35" t="s">
        <v>2</v>
      </c>
      <c r="M35" s="36"/>
      <c r="N35" s="36"/>
      <c r="O35" s="37"/>
      <c r="P35" s="35" t="s">
        <v>3</v>
      </c>
      <c r="Q35" s="36"/>
      <c r="R35" s="36"/>
      <c r="S35" s="37"/>
      <c r="T35" s="38" t="s">
        <v>4</v>
      </c>
      <c r="U35" s="40"/>
      <c r="W35" s="7"/>
      <c r="X35" s="7" t="s">
        <v>3</v>
      </c>
      <c r="Y35" s="7"/>
      <c r="Z35" s="8" t="s">
        <v>0</v>
      </c>
      <c r="AA35" s="8"/>
      <c r="AB35" s="7" t="s">
        <v>2</v>
      </c>
      <c r="AC35" s="7"/>
      <c r="AD35" s="8" t="s">
        <v>1</v>
      </c>
      <c r="AE35" s="8"/>
      <c r="AF35" s="8" t="s">
        <v>4</v>
      </c>
      <c r="AG35" s="8"/>
    </row>
    <row r="36" spans="1:33" s="13" customFormat="1" ht="26.25" x14ac:dyDescent="0.3">
      <c r="A36" s="9" t="s">
        <v>7</v>
      </c>
      <c r="B36" s="10"/>
      <c r="C36" s="10"/>
      <c r="D36" s="11" t="s">
        <v>10</v>
      </c>
      <c r="E36" s="11" t="s">
        <v>15</v>
      </c>
      <c r="F36" s="12" t="s">
        <v>5</v>
      </c>
      <c r="G36" s="10" t="s">
        <v>6</v>
      </c>
      <c r="H36" s="11" t="s">
        <v>10</v>
      </c>
      <c r="I36" s="11" t="s">
        <v>15</v>
      </c>
      <c r="J36" s="12" t="s">
        <v>5</v>
      </c>
      <c r="K36" s="10" t="s">
        <v>6</v>
      </c>
      <c r="L36" s="11" t="s">
        <v>10</v>
      </c>
      <c r="M36" s="11" t="s">
        <v>15</v>
      </c>
      <c r="N36" s="12" t="s">
        <v>5</v>
      </c>
      <c r="O36" s="10" t="s">
        <v>6</v>
      </c>
      <c r="P36" s="11" t="s">
        <v>10</v>
      </c>
      <c r="Q36" s="11" t="s">
        <v>15</v>
      </c>
      <c r="R36" s="12" t="s">
        <v>5</v>
      </c>
      <c r="S36" s="10" t="s">
        <v>6</v>
      </c>
      <c r="T36" s="12" t="s">
        <v>5</v>
      </c>
      <c r="U36" s="10" t="s">
        <v>6</v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8.75" x14ac:dyDescent="0.3">
      <c r="A37" s="15">
        <v>97</v>
      </c>
      <c r="B37" s="32" t="s">
        <v>160</v>
      </c>
      <c r="C37" s="32" t="s">
        <v>12</v>
      </c>
      <c r="D37" s="16">
        <v>2.8</v>
      </c>
      <c r="E37" s="16">
        <v>8.9499999999999993</v>
      </c>
      <c r="F37" s="17">
        <f>D37+E37</f>
        <v>11.75</v>
      </c>
      <c r="G37" s="18">
        <f>VLOOKUP(F37,X$37:Y$53,2,FALSE)</f>
        <v>6</v>
      </c>
      <c r="H37" s="16">
        <v>2.7</v>
      </c>
      <c r="I37" s="16">
        <v>7.4669999999999996</v>
      </c>
      <c r="J37" s="17">
        <f>H37+I37</f>
        <v>10.167</v>
      </c>
      <c r="K37" s="18">
        <f>VLOOKUP(J37,Z$37:AA$53,2,FALSE)</f>
        <v>8</v>
      </c>
      <c r="L37" s="16">
        <v>3.2</v>
      </c>
      <c r="M37" s="16">
        <v>5.1340000000000003</v>
      </c>
      <c r="N37" s="17">
        <f>L37+M37</f>
        <v>8.3339999999999996</v>
      </c>
      <c r="O37" s="18">
        <f>VLOOKUP(N37,AB$37:AC$53,2,FALSE)</f>
        <v>15</v>
      </c>
      <c r="P37" s="16">
        <v>3.4</v>
      </c>
      <c r="Q37" s="16">
        <v>7.7670000000000003</v>
      </c>
      <c r="R37" s="17">
        <f>P37+Q37</f>
        <v>11.167</v>
      </c>
      <c r="S37" s="18">
        <f>VLOOKUP(R37,AD$37:AE$53,2,FALSE)</f>
        <v>10</v>
      </c>
      <c r="T37" s="17">
        <f>R37+N37+J37+F37</f>
        <v>41.417999999999999</v>
      </c>
      <c r="U37" s="18">
        <f>VLOOKUP(T37,AF$37:AG$53,2,FALSE)</f>
        <v>14</v>
      </c>
      <c r="W37" s="19">
        <v>1</v>
      </c>
      <c r="X37" s="19">
        <f>LARGE(F$37:F$53,$W37)</f>
        <v>12.2</v>
      </c>
      <c r="Y37" s="19">
        <f>IF(X37=X36,Y36,Y36+1)</f>
        <v>1</v>
      </c>
      <c r="Z37" s="19">
        <f>LARGE(J$37:J$53,$W37)</f>
        <v>10.934000000000001</v>
      </c>
      <c r="AA37" s="19">
        <f>IF(Z37=Z36,AA36,AA36+1)</f>
        <v>1</v>
      </c>
      <c r="AB37" s="19">
        <f>LARGE(N$37:N$53,$W37)</f>
        <v>11.667</v>
      </c>
      <c r="AC37" s="19">
        <f>IF(AB37=AB36,AC36,AC36+1)</f>
        <v>1</v>
      </c>
      <c r="AD37" s="19">
        <f>LARGE(R$37:R$53,$W37)</f>
        <v>11.64</v>
      </c>
      <c r="AE37" s="19">
        <f>IF(AD37=AD36,AE36,AE36+1)</f>
        <v>1</v>
      </c>
      <c r="AF37" s="19">
        <f>LARGE(T$37:T$53,$W37)</f>
        <v>45.651000000000003</v>
      </c>
      <c r="AG37" s="19">
        <f>IF(AF37=AF36,AG36,AG36+1)</f>
        <v>1</v>
      </c>
    </row>
    <row r="38" spans="1:33" ht="18.75" x14ac:dyDescent="0.3">
      <c r="A38" s="15">
        <v>98</v>
      </c>
      <c r="B38" s="32" t="s">
        <v>161</v>
      </c>
      <c r="C38" s="32" t="s">
        <v>12</v>
      </c>
      <c r="D38" s="16">
        <v>2.8</v>
      </c>
      <c r="E38" s="16">
        <v>8.5</v>
      </c>
      <c r="F38" s="17">
        <f t="shared" ref="F38:F53" si="0">D38+E38</f>
        <v>11.3</v>
      </c>
      <c r="G38" s="18">
        <f t="shared" ref="G38:G53" si="1">VLOOKUP(F38,X$37:Y$53,2,FALSE)</f>
        <v>10</v>
      </c>
      <c r="H38" s="16">
        <v>2.6</v>
      </c>
      <c r="I38" s="16">
        <v>7.867</v>
      </c>
      <c r="J38" s="17">
        <f t="shared" ref="J38:J53" si="2">H38+I38</f>
        <v>10.467000000000001</v>
      </c>
      <c r="K38" s="18">
        <f t="shared" ref="K38:K53" si="3">VLOOKUP(J38,Z$37:AA$53,2,FALSE)</f>
        <v>3</v>
      </c>
      <c r="L38" s="16">
        <v>3.2</v>
      </c>
      <c r="M38" s="16">
        <v>7.8339999999999996</v>
      </c>
      <c r="N38" s="17">
        <f t="shared" ref="N38:N53" si="4">L38+M38</f>
        <v>11.033999999999999</v>
      </c>
      <c r="O38" s="18">
        <f t="shared" ref="O38:O53" si="5">VLOOKUP(N38,AB$37:AC$53,2,FALSE)</f>
        <v>2</v>
      </c>
      <c r="P38" s="16">
        <v>3.2</v>
      </c>
      <c r="Q38" s="16">
        <v>8.1</v>
      </c>
      <c r="R38" s="17">
        <f t="shared" ref="R38:R53" si="6">P38+Q38</f>
        <v>11.3</v>
      </c>
      <c r="S38" s="18">
        <f t="shared" ref="S38:S53" si="7">VLOOKUP(R38,AD$37:AE$53,2,FALSE)</f>
        <v>7</v>
      </c>
      <c r="T38" s="17">
        <f t="shared" ref="T38:T53" si="8">R38+N38+J38+F38</f>
        <v>44.100999999999999</v>
      </c>
      <c r="U38" s="18">
        <f t="shared" ref="U38:U53" si="9">VLOOKUP(T38,AF$37:AG$53,2,FALSE)</f>
        <v>3</v>
      </c>
      <c r="W38" s="19">
        <f>W37+1</f>
        <v>2</v>
      </c>
      <c r="X38" s="19">
        <f t="shared" ref="X38:X53" si="10">LARGE(F$37:F$53,$W38)</f>
        <v>12.1</v>
      </c>
      <c r="Y38" s="19">
        <f t="shared" ref="Y38:Y53" si="11">IF(X38=X37,Y37,Y37+1)</f>
        <v>2</v>
      </c>
      <c r="Z38" s="19">
        <f t="shared" ref="Z38:Z53" si="12">LARGE(J$37:J$53,$W38)</f>
        <v>10.7</v>
      </c>
      <c r="AA38" s="19">
        <f t="shared" ref="AA38:AA53" si="13">IF(Z38=Z37,AA37,AA37+1)</f>
        <v>2</v>
      </c>
      <c r="AB38" s="19">
        <f t="shared" ref="AB38:AB53" si="14">LARGE(N$37:N$53,$W38)</f>
        <v>11.033999999999999</v>
      </c>
      <c r="AC38" s="19">
        <f t="shared" ref="AC38:AC53" si="15">IF(AB38=AB37,AC37,AC37+1)</f>
        <v>2</v>
      </c>
      <c r="AD38" s="19">
        <f t="shared" ref="AD38:AD53" si="16">LARGE(R$37:R$53,$W38)</f>
        <v>11.600000000000001</v>
      </c>
      <c r="AE38" s="19">
        <f t="shared" ref="AE38:AE53" si="17">IF(AD38=AD37,AE37,AE37+1)</f>
        <v>2</v>
      </c>
      <c r="AF38" s="19">
        <f t="shared" ref="AF38:AF53" si="18">LARGE(T$37:T$53,$W38)</f>
        <v>44.506999999999998</v>
      </c>
      <c r="AG38" s="19">
        <f t="shared" ref="AG38:AG53" si="19">IF(AF38=AF37,AG37,AG37+1)</f>
        <v>2</v>
      </c>
    </row>
    <row r="39" spans="1:33" ht="18.75" x14ac:dyDescent="0.3">
      <c r="A39" s="15">
        <v>99</v>
      </c>
      <c r="B39" s="32" t="s">
        <v>61</v>
      </c>
      <c r="C39" s="32" t="s">
        <v>12</v>
      </c>
      <c r="D39" s="16">
        <v>3.5</v>
      </c>
      <c r="E39" s="16">
        <v>8.4</v>
      </c>
      <c r="F39" s="17">
        <f t="shared" si="0"/>
        <v>11.9</v>
      </c>
      <c r="G39" s="18">
        <f t="shared" si="1"/>
        <v>4</v>
      </c>
      <c r="H39" s="16">
        <v>2.6</v>
      </c>
      <c r="I39" s="16">
        <v>7.6</v>
      </c>
      <c r="J39" s="17">
        <f t="shared" si="2"/>
        <v>10.199999999999999</v>
      </c>
      <c r="K39" s="18">
        <f t="shared" si="3"/>
        <v>7</v>
      </c>
      <c r="L39" s="16">
        <v>3.2</v>
      </c>
      <c r="M39" s="16">
        <v>7.5670000000000002</v>
      </c>
      <c r="N39" s="17">
        <f t="shared" si="4"/>
        <v>10.766999999999999</v>
      </c>
      <c r="O39" s="18">
        <f t="shared" si="5"/>
        <v>4</v>
      </c>
      <c r="P39" s="16">
        <v>3.3</v>
      </c>
      <c r="Q39" s="16">
        <v>8.34</v>
      </c>
      <c r="R39" s="17">
        <f t="shared" si="6"/>
        <v>11.64</v>
      </c>
      <c r="S39" s="18">
        <f t="shared" si="7"/>
        <v>1</v>
      </c>
      <c r="T39" s="17">
        <f t="shared" si="8"/>
        <v>44.506999999999998</v>
      </c>
      <c r="U39" s="18">
        <f t="shared" si="9"/>
        <v>2</v>
      </c>
      <c r="W39" s="19">
        <f>W38+1</f>
        <v>3</v>
      </c>
      <c r="X39" s="19">
        <f t="shared" si="10"/>
        <v>12.05</v>
      </c>
      <c r="Y39" s="19">
        <f t="shared" si="11"/>
        <v>3</v>
      </c>
      <c r="Z39" s="19">
        <f t="shared" si="12"/>
        <v>10.467000000000001</v>
      </c>
      <c r="AA39" s="19">
        <f t="shared" si="13"/>
        <v>3</v>
      </c>
      <c r="AB39" s="19">
        <f t="shared" si="14"/>
        <v>10.966999999999999</v>
      </c>
      <c r="AC39" s="19">
        <f t="shared" si="15"/>
        <v>3</v>
      </c>
      <c r="AD39" s="19">
        <f t="shared" si="16"/>
        <v>11.600000000000001</v>
      </c>
      <c r="AE39" s="19">
        <f t="shared" si="17"/>
        <v>2</v>
      </c>
      <c r="AF39" s="19">
        <f t="shared" si="18"/>
        <v>44.100999999999999</v>
      </c>
      <c r="AG39" s="19">
        <f t="shared" si="19"/>
        <v>3</v>
      </c>
    </row>
    <row r="40" spans="1:33" ht="18.75" x14ac:dyDescent="0.3">
      <c r="A40" s="15">
        <v>100</v>
      </c>
      <c r="B40" s="32" t="s">
        <v>162</v>
      </c>
      <c r="C40" s="32" t="s">
        <v>29</v>
      </c>
      <c r="D40" s="16">
        <v>2.8</v>
      </c>
      <c r="E40" s="16">
        <v>8.75</v>
      </c>
      <c r="F40" s="17">
        <f t="shared" si="0"/>
        <v>11.55</v>
      </c>
      <c r="G40" s="18">
        <f t="shared" si="1"/>
        <v>9</v>
      </c>
      <c r="H40" s="16">
        <v>2.6</v>
      </c>
      <c r="I40" s="16">
        <v>8.1</v>
      </c>
      <c r="J40" s="17">
        <f t="shared" si="2"/>
        <v>10.7</v>
      </c>
      <c r="K40" s="18">
        <f t="shared" si="3"/>
        <v>2</v>
      </c>
      <c r="L40" s="16">
        <v>2.4</v>
      </c>
      <c r="M40" s="16">
        <v>7.4</v>
      </c>
      <c r="N40" s="17">
        <f t="shared" si="4"/>
        <v>9.8000000000000007</v>
      </c>
      <c r="O40" s="18">
        <f t="shared" si="5"/>
        <v>11</v>
      </c>
      <c r="P40" s="16">
        <v>3.1</v>
      </c>
      <c r="Q40" s="16">
        <v>8.1669999999999998</v>
      </c>
      <c r="R40" s="17">
        <f t="shared" si="6"/>
        <v>11.266999999999999</v>
      </c>
      <c r="S40" s="18">
        <f t="shared" si="7"/>
        <v>8</v>
      </c>
      <c r="T40" s="17">
        <f t="shared" si="8"/>
        <v>43.317</v>
      </c>
      <c r="U40" s="18">
        <f t="shared" si="9"/>
        <v>7</v>
      </c>
      <c r="W40" s="19">
        <f>W39+1</f>
        <v>4</v>
      </c>
      <c r="X40" s="19">
        <f t="shared" si="10"/>
        <v>11.9</v>
      </c>
      <c r="Y40" s="19">
        <f t="shared" si="11"/>
        <v>4</v>
      </c>
      <c r="Z40" s="19">
        <f t="shared" si="12"/>
        <v>10.4</v>
      </c>
      <c r="AA40" s="19">
        <f t="shared" si="13"/>
        <v>4</v>
      </c>
      <c r="AB40" s="19">
        <f t="shared" si="14"/>
        <v>10.766999999999999</v>
      </c>
      <c r="AC40" s="19">
        <f t="shared" si="15"/>
        <v>4</v>
      </c>
      <c r="AD40" s="19">
        <f t="shared" si="16"/>
        <v>11.534000000000001</v>
      </c>
      <c r="AE40" s="19">
        <f t="shared" si="17"/>
        <v>3</v>
      </c>
      <c r="AF40" s="19">
        <f t="shared" si="18"/>
        <v>43.783999999999999</v>
      </c>
      <c r="AG40" s="19">
        <f t="shared" si="19"/>
        <v>4</v>
      </c>
    </row>
    <row r="41" spans="1:33" ht="18.75" x14ac:dyDescent="0.3">
      <c r="A41" s="15">
        <v>101</v>
      </c>
      <c r="B41" s="32" t="s">
        <v>163</v>
      </c>
      <c r="C41" s="32" t="s">
        <v>29</v>
      </c>
      <c r="D41" s="16">
        <v>2.8</v>
      </c>
      <c r="E41" s="16">
        <v>8.9</v>
      </c>
      <c r="F41" s="17">
        <f t="shared" si="0"/>
        <v>11.7</v>
      </c>
      <c r="G41" s="18">
        <f t="shared" si="1"/>
        <v>7</v>
      </c>
      <c r="H41" s="16">
        <v>2.4</v>
      </c>
      <c r="I41" s="16">
        <v>7.9669999999999996</v>
      </c>
      <c r="J41" s="17">
        <f t="shared" si="2"/>
        <v>10.366999999999999</v>
      </c>
      <c r="K41" s="18">
        <f t="shared" si="3"/>
        <v>5</v>
      </c>
      <c r="L41" s="16">
        <v>2.6</v>
      </c>
      <c r="M41" s="16">
        <v>7.5670000000000002</v>
      </c>
      <c r="N41" s="17">
        <f t="shared" si="4"/>
        <v>10.167</v>
      </c>
      <c r="O41" s="18">
        <f t="shared" si="5"/>
        <v>7</v>
      </c>
      <c r="P41" s="16">
        <v>3.6</v>
      </c>
      <c r="Q41" s="16">
        <v>7.9340000000000002</v>
      </c>
      <c r="R41" s="17">
        <f t="shared" si="6"/>
        <v>11.534000000000001</v>
      </c>
      <c r="S41" s="18">
        <f t="shared" si="7"/>
        <v>3</v>
      </c>
      <c r="T41" s="17">
        <f t="shared" si="8"/>
        <v>43.768000000000001</v>
      </c>
      <c r="U41" s="18">
        <f t="shared" si="9"/>
        <v>5</v>
      </c>
      <c r="W41" s="19">
        <v>5</v>
      </c>
      <c r="X41" s="19">
        <f t="shared" si="10"/>
        <v>11.850000000000001</v>
      </c>
      <c r="Y41" s="19">
        <f t="shared" si="11"/>
        <v>5</v>
      </c>
      <c r="Z41" s="19">
        <f t="shared" si="12"/>
        <v>10.366999999999999</v>
      </c>
      <c r="AA41" s="19">
        <f t="shared" si="13"/>
        <v>5</v>
      </c>
      <c r="AB41" s="19">
        <f t="shared" si="14"/>
        <v>10.634</v>
      </c>
      <c r="AC41" s="19">
        <f t="shared" si="15"/>
        <v>5</v>
      </c>
      <c r="AD41" s="19">
        <f t="shared" si="16"/>
        <v>11.467000000000001</v>
      </c>
      <c r="AE41" s="19">
        <f t="shared" si="17"/>
        <v>4</v>
      </c>
      <c r="AF41" s="19">
        <f t="shared" si="18"/>
        <v>43.768000000000001</v>
      </c>
      <c r="AG41" s="19">
        <f t="shared" si="19"/>
        <v>5</v>
      </c>
    </row>
    <row r="42" spans="1:33" ht="18.75" x14ac:dyDescent="0.3">
      <c r="A42" s="15">
        <v>102</v>
      </c>
      <c r="B42" s="32" t="s">
        <v>164</v>
      </c>
      <c r="C42" s="32" t="s">
        <v>29</v>
      </c>
      <c r="D42" s="16">
        <v>2.8</v>
      </c>
      <c r="E42" s="16">
        <v>8.3000000000000007</v>
      </c>
      <c r="F42" s="17">
        <f t="shared" si="0"/>
        <v>11.100000000000001</v>
      </c>
      <c r="G42" s="18">
        <f t="shared" si="1"/>
        <v>12</v>
      </c>
      <c r="H42" s="16">
        <v>2</v>
      </c>
      <c r="I42" s="16">
        <v>7.367</v>
      </c>
      <c r="J42" s="17">
        <f t="shared" si="2"/>
        <v>9.3670000000000009</v>
      </c>
      <c r="K42" s="18">
        <f t="shared" si="3"/>
        <v>12</v>
      </c>
      <c r="L42" s="16">
        <v>2.4</v>
      </c>
      <c r="M42" s="16">
        <v>8.1999999999999993</v>
      </c>
      <c r="N42" s="17">
        <f t="shared" si="4"/>
        <v>10.6</v>
      </c>
      <c r="O42" s="18">
        <f t="shared" si="5"/>
        <v>6</v>
      </c>
      <c r="P42" s="16">
        <v>3.1</v>
      </c>
      <c r="Q42" s="16">
        <v>8.3339999999999996</v>
      </c>
      <c r="R42" s="17">
        <f t="shared" si="6"/>
        <v>11.433999999999999</v>
      </c>
      <c r="S42" s="18">
        <f t="shared" si="7"/>
        <v>5</v>
      </c>
      <c r="T42" s="17">
        <f t="shared" si="8"/>
        <v>42.501000000000005</v>
      </c>
      <c r="U42" s="18">
        <f t="shared" si="9"/>
        <v>11</v>
      </c>
      <c r="W42" s="19">
        <v>6</v>
      </c>
      <c r="X42" s="19">
        <f t="shared" si="10"/>
        <v>11.850000000000001</v>
      </c>
      <c r="Y42" s="19">
        <f t="shared" si="11"/>
        <v>5</v>
      </c>
      <c r="Z42" s="19">
        <f t="shared" si="12"/>
        <v>10.334</v>
      </c>
      <c r="AA42" s="19">
        <f t="shared" si="13"/>
        <v>6</v>
      </c>
      <c r="AB42" s="19">
        <f t="shared" si="14"/>
        <v>10.6</v>
      </c>
      <c r="AC42" s="19">
        <f t="shared" si="15"/>
        <v>6</v>
      </c>
      <c r="AD42" s="19">
        <f t="shared" si="16"/>
        <v>11.433999999999999</v>
      </c>
      <c r="AE42" s="19">
        <f t="shared" si="17"/>
        <v>5</v>
      </c>
      <c r="AF42" s="19">
        <f t="shared" si="18"/>
        <v>43.707999999999998</v>
      </c>
      <c r="AG42" s="19">
        <f t="shared" si="19"/>
        <v>6</v>
      </c>
    </row>
    <row r="43" spans="1:33" ht="18.75" x14ac:dyDescent="0.3">
      <c r="A43" s="15">
        <v>103</v>
      </c>
      <c r="B43" s="32" t="s">
        <v>62</v>
      </c>
      <c r="C43" s="32" t="s">
        <v>30</v>
      </c>
      <c r="D43" s="16">
        <v>2.4</v>
      </c>
      <c r="E43" s="16">
        <v>8.75</v>
      </c>
      <c r="F43" s="17">
        <f t="shared" si="0"/>
        <v>11.15</v>
      </c>
      <c r="G43" s="18">
        <f t="shared" si="1"/>
        <v>11</v>
      </c>
      <c r="H43" s="16">
        <v>2.8</v>
      </c>
      <c r="I43" s="16">
        <v>7.2670000000000003</v>
      </c>
      <c r="J43" s="17">
        <f t="shared" si="2"/>
        <v>10.067</v>
      </c>
      <c r="K43" s="18">
        <f t="shared" si="3"/>
        <v>9</v>
      </c>
      <c r="L43" s="16">
        <v>3.3</v>
      </c>
      <c r="M43" s="16">
        <v>7.6669999999999998</v>
      </c>
      <c r="N43" s="17">
        <f t="shared" si="4"/>
        <v>10.966999999999999</v>
      </c>
      <c r="O43" s="18">
        <f t="shared" si="5"/>
        <v>3</v>
      </c>
      <c r="P43" s="16">
        <v>3.3</v>
      </c>
      <c r="Q43" s="16">
        <v>8.3000000000000007</v>
      </c>
      <c r="R43" s="17">
        <f t="shared" si="6"/>
        <v>11.600000000000001</v>
      </c>
      <c r="S43" s="18">
        <f t="shared" si="7"/>
        <v>2</v>
      </c>
      <c r="T43" s="17">
        <f t="shared" si="8"/>
        <v>43.783999999999999</v>
      </c>
      <c r="U43" s="18">
        <f t="shared" si="9"/>
        <v>4</v>
      </c>
      <c r="W43" s="19">
        <v>7</v>
      </c>
      <c r="X43" s="19">
        <f t="shared" si="10"/>
        <v>11.75</v>
      </c>
      <c r="Y43" s="19">
        <f t="shared" si="11"/>
        <v>6</v>
      </c>
      <c r="Z43" s="19">
        <f t="shared" si="12"/>
        <v>10.199999999999999</v>
      </c>
      <c r="AA43" s="19">
        <f t="shared" si="13"/>
        <v>7</v>
      </c>
      <c r="AB43" s="19">
        <f t="shared" si="14"/>
        <v>10.167</v>
      </c>
      <c r="AC43" s="19">
        <f t="shared" si="15"/>
        <v>7</v>
      </c>
      <c r="AD43" s="19">
        <f t="shared" si="16"/>
        <v>11.367000000000001</v>
      </c>
      <c r="AE43" s="19">
        <f t="shared" si="17"/>
        <v>6</v>
      </c>
      <c r="AF43" s="19">
        <f t="shared" si="18"/>
        <v>43.317</v>
      </c>
      <c r="AG43" s="19">
        <f t="shared" si="19"/>
        <v>7</v>
      </c>
    </row>
    <row r="44" spans="1:33" ht="18.75" x14ac:dyDescent="0.3">
      <c r="A44" s="15">
        <v>104</v>
      </c>
      <c r="B44" s="32" t="s">
        <v>165</v>
      </c>
      <c r="C44" s="32" t="s">
        <v>30</v>
      </c>
      <c r="D44" s="16">
        <v>2.8</v>
      </c>
      <c r="E44" s="16">
        <v>8.85</v>
      </c>
      <c r="F44" s="17">
        <f t="shared" si="0"/>
        <v>11.649999999999999</v>
      </c>
      <c r="G44" s="18">
        <f t="shared" si="1"/>
        <v>8</v>
      </c>
      <c r="H44" s="16">
        <v>2</v>
      </c>
      <c r="I44" s="16">
        <v>4.8339999999999996</v>
      </c>
      <c r="J44" s="17">
        <f t="shared" si="2"/>
        <v>6.8339999999999996</v>
      </c>
      <c r="K44" s="18">
        <f t="shared" si="3"/>
        <v>16</v>
      </c>
      <c r="L44" s="16">
        <v>2.6</v>
      </c>
      <c r="M44" s="16">
        <v>6.468</v>
      </c>
      <c r="N44" s="17">
        <f t="shared" si="4"/>
        <v>9.0679999999999996</v>
      </c>
      <c r="O44" s="18">
        <f t="shared" si="5"/>
        <v>14</v>
      </c>
      <c r="P44" s="16">
        <v>3.1</v>
      </c>
      <c r="Q44" s="16">
        <v>8.1669999999999998</v>
      </c>
      <c r="R44" s="17">
        <f t="shared" si="6"/>
        <v>11.266999999999999</v>
      </c>
      <c r="S44" s="18">
        <f t="shared" si="7"/>
        <v>8</v>
      </c>
      <c r="T44" s="17">
        <f t="shared" si="8"/>
        <v>38.819000000000003</v>
      </c>
      <c r="U44" s="18">
        <f t="shared" si="9"/>
        <v>16</v>
      </c>
      <c r="W44" s="19">
        <v>8</v>
      </c>
      <c r="X44" s="19">
        <f t="shared" si="10"/>
        <v>11.75</v>
      </c>
      <c r="Y44" s="19">
        <f t="shared" si="11"/>
        <v>6</v>
      </c>
      <c r="Z44" s="19">
        <f t="shared" si="12"/>
        <v>10.167</v>
      </c>
      <c r="AA44" s="19">
        <f t="shared" si="13"/>
        <v>8</v>
      </c>
      <c r="AB44" s="19">
        <f t="shared" si="14"/>
        <v>10.134</v>
      </c>
      <c r="AC44" s="19">
        <f t="shared" si="15"/>
        <v>8</v>
      </c>
      <c r="AD44" s="19">
        <f t="shared" si="16"/>
        <v>11.3</v>
      </c>
      <c r="AE44" s="19">
        <f t="shared" si="17"/>
        <v>7</v>
      </c>
      <c r="AF44" s="19">
        <f t="shared" si="18"/>
        <v>43.284000000000006</v>
      </c>
      <c r="AG44" s="19">
        <f t="shared" si="19"/>
        <v>8</v>
      </c>
    </row>
    <row r="45" spans="1:33" ht="18.75" x14ac:dyDescent="0.3">
      <c r="A45" s="15">
        <v>105</v>
      </c>
      <c r="B45" s="32" t="s">
        <v>49</v>
      </c>
      <c r="C45" s="32" t="s">
        <v>30</v>
      </c>
      <c r="D45" s="16">
        <v>2.8</v>
      </c>
      <c r="E45" s="16">
        <v>9.4</v>
      </c>
      <c r="F45" s="17">
        <f t="shared" si="0"/>
        <v>12.2</v>
      </c>
      <c r="G45" s="18">
        <f t="shared" si="1"/>
        <v>1</v>
      </c>
      <c r="H45" s="16">
        <v>2.6</v>
      </c>
      <c r="I45" s="16">
        <v>7.8</v>
      </c>
      <c r="J45" s="17">
        <f t="shared" si="2"/>
        <v>10.4</v>
      </c>
      <c r="K45" s="18">
        <f t="shared" si="3"/>
        <v>4</v>
      </c>
      <c r="L45" s="16">
        <v>2.4</v>
      </c>
      <c r="M45" s="16">
        <v>6.734</v>
      </c>
      <c r="N45" s="17">
        <f t="shared" si="4"/>
        <v>9.1340000000000003</v>
      </c>
      <c r="O45" s="18">
        <f t="shared" si="5"/>
        <v>13</v>
      </c>
      <c r="P45" s="16">
        <v>3.1</v>
      </c>
      <c r="Q45" s="16">
        <v>7.8</v>
      </c>
      <c r="R45" s="17">
        <f t="shared" si="6"/>
        <v>10.9</v>
      </c>
      <c r="S45" s="18">
        <f t="shared" si="7"/>
        <v>12</v>
      </c>
      <c r="T45" s="17">
        <f t="shared" si="8"/>
        <v>42.634</v>
      </c>
      <c r="U45" s="18">
        <f t="shared" si="9"/>
        <v>9</v>
      </c>
      <c r="W45" s="19">
        <v>9</v>
      </c>
      <c r="X45" s="19">
        <f t="shared" si="10"/>
        <v>11.7</v>
      </c>
      <c r="Y45" s="19">
        <f t="shared" si="11"/>
        <v>7</v>
      </c>
      <c r="Z45" s="19">
        <f t="shared" si="12"/>
        <v>10.067</v>
      </c>
      <c r="AA45" s="19">
        <f t="shared" si="13"/>
        <v>9</v>
      </c>
      <c r="AB45" s="19">
        <f t="shared" si="14"/>
        <v>10.067</v>
      </c>
      <c r="AC45" s="19">
        <f t="shared" si="15"/>
        <v>9</v>
      </c>
      <c r="AD45" s="19">
        <f t="shared" si="16"/>
        <v>11.266999999999999</v>
      </c>
      <c r="AE45" s="19">
        <f t="shared" si="17"/>
        <v>8</v>
      </c>
      <c r="AF45" s="19">
        <f t="shared" si="18"/>
        <v>42.634</v>
      </c>
      <c r="AG45" s="19">
        <f t="shared" si="19"/>
        <v>9</v>
      </c>
    </row>
    <row r="46" spans="1:33" ht="18.75" x14ac:dyDescent="0.3">
      <c r="A46" s="15">
        <v>106</v>
      </c>
      <c r="B46" s="32" t="s">
        <v>63</v>
      </c>
      <c r="C46" s="32" t="s">
        <v>30</v>
      </c>
      <c r="D46" s="16">
        <v>2.8</v>
      </c>
      <c r="E46" s="16">
        <v>8.85</v>
      </c>
      <c r="F46" s="17">
        <f t="shared" si="0"/>
        <v>11.649999999999999</v>
      </c>
      <c r="G46" s="18">
        <f t="shared" si="1"/>
        <v>8</v>
      </c>
      <c r="H46" s="16">
        <v>2.2000000000000002</v>
      </c>
      <c r="I46" s="16">
        <v>7.8339999999999996</v>
      </c>
      <c r="J46" s="17">
        <f t="shared" si="2"/>
        <v>10.033999999999999</v>
      </c>
      <c r="K46" s="18">
        <f t="shared" si="3"/>
        <v>10</v>
      </c>
      <c r="L46" s="16">
        <v>3</v>
      </c>
      <c r="M46" s="16">
        <v>7</v>
      </c>
      <c r="N46" s="17">
        <f t="shared" si="4"/>
        <v>10</v>
      </c>
      <c r="O46" s="18">
        <f t="shared" si="5"/>
        <v>10</v>
      </c>
      <c r="P46" s="16">
        <v>3.2</v>
      </c>
      <c r="Q46" s="16">
        <v>7.7</v>
      </c>
      <c r="R46" s="17">
        <f t="shared" si="6"/>
        <v>10.9</v>
      </c>
      <c r="S46" s="18">
        <f t="shared" si="7"/>
        <v>12</v>
      </c>
      <c r="T46" s="17">
        <f t="shared" si="8"/>
        <v>42.583999999999996</v>
      </c>
      <c r="U46" s="18">
        <f t="shared" si="9"/>
        <v>10</v>
      </c>
      <c r="W46" s="19">
        <v>10</v>
      </c>
      <c r="X46" s="19">
        <f t="shared" si="10"/>
        <v>11.7</v>
      </c>
      <c r="Y46" s="19">
        <f t="shared" si="11"/>
        <v>7</v>
      </c>
      <c r="Z46" s="19">
        <f t="shared" si="12"/>
        <v>10.033999999999999</v>
      </c>
      <c r="AA46" s="19">
        <f t="shared" si="13"/>
        <v>10</v>
      </c>
      <c r="AB46" s="19">
        <f t="shared" si="14"/>
        <v>10</v>
      </c>
      <c r="AC46" s="19">
        <f t="shared" si="15"/>
        <v>10</v>
      </c>
      <c r="AD46" s="19">
        <f t="shared" si="16"/>
        <v>11.266999999999999</v>
      </c>
      <c r="AE46" s="19">
        <f t="shared" si="17"/>
        <v>8</v>
      </c>
      <c r="AF46" s="19">
        <f t="shared" si="18"/>
        <v>42.583999999999996</v>
      </c>
      <c r="AG46" s="19">
        <f t="shared" si="19"/>
        <v>10</v>
      </c>
    </row>
    <row r="47" spans="1:33" ht="18.75" x14ac:dyDescent="0.3">
      <c r="A47" s="15">
        <v>107</v>
      </c>
      <c r="B47" s="32" t="s">
        <v>57</v>
      </c>
      <c r="C47" s="32" t="s">
        <v>20</v>
      </c>
      <c r="D47" s="16">
        <v>0</v>
      </c>
      <c r="E47" s="16">
        <v>0</v>
      </c>
      <c r="F47" s="17">
        <f t="shared" si="0"/>
        <v>0</v>
      </c>
      <c r="G47" s="18">
        <f t="shared" si="1"/>
        <v>13</v>
      </c>
      <c r="H47" s="16">
        <v>0</v>
      </c>
      <c r="I47" s="16">
        <v>0</v>
      </c>
      <c r="J47" s="17">
        <f t="shared" si="2"/>
        <v>0</v>
      </c>
      <c r="K47" s="18">
        <f t="shared" si="3"/>
        <v>17</v>
      </c>
      <c r="L47" s="16">
        <v>0</v>
      </c>
      <c r="M47" s="16">
        <v>0</v>
      </c>
      <c r="N47" s="17">
        <f t="shared" si="4"/>
        <v>0</v>
      </c>
      <c r="O47" s="18">
        <f t="shared" si="5"/>
        <v>17</v>
      </c>
      <c r="P47" s="16">
        <v>0</v>
      </c>
      <c r="Q47" s="16">
        <v>0</v>
      </c>
      <c r="R47" s="17">
        <f t="shared" si="6"/>
        <v>0</v>
      </c>
      <c r="S47" s="18">
        <f t="shared" si="7"/>
        <v>13</v>
      </c>
      <c r="T47" s="17">
        <f t="shared" si="8"/>
        <v>0</v>
      </c>
      <c r="U47" s="18">
        <f t="shared" si="9"/>
        <v>17</v>
      </c>
      <c r="W47" s="19">
        <v>11</v>
      </c>
      <c r="X47" s="19">
        <f t="shared" si="10"/>
        <v>11.649999999999999</v>
      </c>
      <c r="Y47" s="19">
        <f t="shared" si="11"/>
        <v>8</v>
      </c>
      <c r="Z47" s="19">
        <f t="shared" si="12"/>
        <v>10</v>
      </c>
      <c r="AA47" s="19">
        <f t="shared" si="13"/>
        <v>11</v>
      </c>
      <c r="AB47" s="19">
        <f t="shared" si="14"/>
        <v>9.8000000000000007</v>
      </c>
      <c r="AC47" s="19">
        <f t="shared" si="15"/>
        <v>11</v>
      </c>
      <c r="AD47" s="19">
        <f t="shared" si="16"/>
        <v>11.266999999999999</v>
      </c>
      <c r="AE47" s="19">
        <f t="shared" si="17"/>
        <v>8</v>
      </c>
      <c r="AF47" s="19">
        <f t="shared" si="18"/>
        <v>42.501000000000005</v>
      </c>
      <c r="AG47" s="19">
        <f t="shared" si="19"/>
        <v>11</v>
      </c>
    </row>
    <row r="48" spans="1:33" ht="18.75" x14ac:dyDescent="0.3">
      <c r="A48" s="15">
        <v>108</v>
      </c>
      <c r="B48" s="32" t="s">
        <v>64</v>
      </c>
      <c r="C48" s="32" t="s">
        <v>16</v>
      </c>
      <c r="D48" s="16">
        <v>3.5</v>
      </c>
      <c r="E48" s="16">
        <v>8.25</v>
      </c>
      <c r="F48" s="17">
        <f t="shared" si="0"/>
        <v>11.75</v>
      </c>
      <c r="G48" s="18">
        <f t="shared" si="1"/>
        <v>6</v>
      </c>
      <c r="H48" s="16">
        <v>3.1</v>
      </c>
      <c r="I48" s="16">
        <v>6.1669999999999998</v>
      </c>
      <c r="J48" s="17">
        <f t="shared" si="2"/>
        <v>9.2669999999999995</v>
      </c>
      <c r="K48" s="18">
        <f t="shared" si="3"/>
        <v>13</v>
      </c>
      <c r="L48" s="16">
        <v>2.6</v>
      </c>
      <c r="M48" s="16">
        <v>5.6340000000000003</v>
      </c>
      <c r="N48" s="17">
        <f t="shared" si="4"/>
        <v>8.234</v>
      </c>
      <c r="O48" s="18">
        <f t="shared" si="5"/>
        <v>16</v>
      </c>
      <c r="P48" s="16">
        <v>3.5</v>
      </c>
      <c r="Q48" s="16">
        <v>7.7670000000000003</v>
      </c>
      <c r="R48" s="17">
        <f t="shared" si="6"/>
        <v>11.266999999999999</v>
      </c>
      <c r="S48" s="18">
        <f t="shared" si="7"/>
        <v>8</v>
      </c>
      <c r="T48" s="17">
        <f t="shared" si="8"/>
        <v>40.518000000000001</v>
      </c>
      <c r="U48" s="18">
        <f t="shared" si="9"/>
        <v>15</v>
      </c>
      <c r="W48" s="19">
        <v>12</v>
      </c>
      <c r="X48" s="19">
        <f t="shared" si="10"/>
        <v>11.649999999999999</v>
      </c>
      <c r="Y48" s="19">
        <f t="shared" si="11"/>
        <v>8</v>
      </c>
      <c r="Z48" s="19">
        <f t="shared" si="12"/>
        <v>9.3670000000000009</v>
      </c>
      <c r="AA48" s="19">
        <f t="shared" si="13"/>
        <v>12</v>
      </c>
      <c r="AB48" s="19">
        <f t="shared" si="14"/>
        <v>9.3339999999999996</v>
      </c>
      <c r="AC48" s="19">
        <f t="shared" si="15"/>
        <v>12</v>
      </c>
      <c r="AD48" s="19">
        <f t="shared" si="16"/>
        <v>11.2</v>
      </c>
      <c r="AE48" s="19">
        <f t="shared" si="17"/>
        <v>9</v>
      </c>
      <c r="AF48" s="19">
        <f t="shared" si="18"/>
        <v>42.301000000000002</v>
      </c>
      <c r="AG48" s="19">
        <f t="shared" si="19"/>
        <v>12</v>
      </c>
    </row>
    <row r="49" spans="1:33" ht="18.75" x14ac:dyDescent="0.3">
      <c r="A49" s="15">
        <v>109</v>
      </c>
      <c r="B49" s="32" t="s">
        <v>53</v>
      </c>
      <c r="C49" s="32" t="s">
        <v>16</v>
      </c>
      <c r="D49" s="16">
        <v>3</v>
      </c>
      <c r="E49" s="16">
        <v>9.0500000000000007</v>
      </c>
      <c r="F49" s="17">
        <f t="shared" si="0"/>
        <v>12.05</v>
      </c>
      <c r="G49" s="18">
        <f t="shared" si="1"/>
        <v>3</v>
      </c>
      <c r="H49" s="16">
        <v>1.3</v>
      </c>
      <c r="I49" s="16">
        <v>7.6340000000000003</v>
      </c>
      <c r="J49" s="17">
        <f t="shared" si="2"/>
        <v>8.9340000000000011</v>
      </c>
      <c r="K49" s="18">
        <f t="shared" si="3"/>
        <v>14</v>
      </c>
      <c r="L49" s="16">
        <v>2.2999999999999998</v>
      </c>
      <c r="M49" s="16">
        <v>7.0339999999999998</v>
      </c>
      <c r="N49" s="17">
        <f t="shared" si="4"/>
        <v>9.3339999999999996</v>
      </c>
      <c r="O49" s="18">
        <f t="shared" si="5"/>
        <v>12</v>
      </c>
      <c r="P49" s="16">
        <v>3.3</v>
      </c>
      <c r="Q49" s="16">
        <v>8.3000000000000007</v>
      </c>
      <c r="R49" s="17">
        <f t="shared" si="6"/>
        <v>11.600000000000001</v>
      </c>
      <c r="S49" s="18">
        <f t="shared" si="7"/>
        <v>2</v>
      </c>
      <c r="T49" s="17">
        <f t="shared" si="8"/>
        <v>41.918000000000006</v>
      </c>
      <c r="U49" s="18">
        <f t="shared" si="9"/>
        <v>13</v>
      </c>
      <c r="W49" s="19">
        <v>13</v>
      </c>
      <c r="X49" s="19">
        <f t="shared" si="10"/>
        <v>11.55</v>
      </c>
      <c r="Y49" s="19">
        <f t="shared" si="11"/>
        <v>9</v>
      </c>
      <c r="Z49" s="19">
        <f t="shared" si="12"/>
        <v>9.2669999999999995</v>
      </c>
      <c r="AA49" s="19">
        <f t="shared" si="13"/>
        <v>13</v>
      </c>
      <c r="AB49" s="19">
        <f t="shared" si="14"/>
        <v>9.1340000000000003</v>
      </c>
      <c r="AC49" s="19">
        <f t="shared" si="15"/>
        <v>13</v>
      </c>
      <c r="AD49" s="19">
        <f t="shared" si="16"/>
        <v>11.167</v>
      </c>
      <c r="AE49" s="19">
        <f t="shared" si="17"/>
        <v>10</v>
      </c>
      <c r="AF49" s="19">
        <f t="shared" si="18"/>
        <v>41.918000000000006</v>
      </c>
      <c r="AG49" s="19">
        <f t="shared" si="19"/>
        <v>13</v>
      </c>
    </row>
    <row r="50" spans="1:33" ht="18.75" x14ac:dyDescent="0.3">
      <c r="A50" s="15">
        <v>110</v>
      </c>
      <c r="B50" s="32" t="s">
        <v>39</v>
      </c>
      <c r="C50" s="32" t="s">
        <v>40</v>
      </c>
      <c r="D50" s="16">
        <v>3</v>
      </c>
      <c r="E50" s="16">
        <v>9.1</v>
      </c>
      <c r="F50" s="17">
        <f t="shared" si="0"/>
        <v>12.1</v>
      </c>
      <c r="G50" s="18">
        <f t="shared" si="1"/>
        <v>2</v>
      </c>
      <c r="H50" s="16">
        <v>2.5</v>
      </c>
      <c r="I50" s="16">
        <v>7.8339999999999996</v>
      </c>
      <c r="J50" s="17">
        <f t="shared" si="2"/>
        <v>10.334</v>
      </c>
      <c r="K50" s="18">
        <f t="shared" si="3"/>
        <v>6</v>
      </c>
      <c r="L50" s="16">
        <v>2.9</v>
      </c>
      <c r="M50" s="16">
        <v>7.234</v>
      </c>
      <c r="N50" s="17">
        <f t="shared" si="4"/>
        <v>10.134</v>
      </c>
      <c r="O50" s="18">
        <f t="shared" si="5"/>
        <v>8</v>
      </c>
      <c r="P50" s="16">
        <v>3.2</v>
      </c>
      <c r="Q50" s="16">
        <v>7.94</v>
      </c>
      <c r="R50" s="17">
        <f t="shared" si="6"/>
        <v>11.14</v>
      </c>
      <c r="S50" s="18">
        <f t="shared" si="7"/>
        <v>11</v>
      </c>
      <c r="T50" s="17">
        <f t="shared" si="8"/>
        <v>43.707999999999998</v>
      </c>
      <c r="U50" s="18">
        <f t="shared" si="9"/>
        <v>6</v>
      </c>
      <c r="W50" s="19">
        <v>14</v>
      </c>
      <c r="X50" s="19">
        <f t="shared" si="10"/>
        <v>11.3</v>
      </c>
      <c r="Y50" s="19">
        <f t="shared" si="11"/>
        <v>10</v>
      </c>
      <c r="Z50" s="19">
        <f t="shared" si="12"/>
        <v>8.9340000000000011</v>
      </c>
      <c r="AA50" s="19">
        <f t="shared" si="13"/>
        <v>14</v>
      </c>
      <c r="AB50" s="19">
        <f t="shared" si="14"/>
        <v>9.0679999999999996</v>
      </c>
      <c r="AC50" s="19">
        <f t="shared" si="15"/>
        <v>14</v>
      </c>
      <c r="AD50" s="19">
        <f t="shared" si="16"/>
        <v>11.14</v>
      </c>
      <c r="AE50" s="19">
        <f t="shared" si="17"/>
        <v>11</v>
      </c>
      <c r="AF50" s="19">
        <f t="shared" si="18"/>
        <v>41.417999999999999</v>
      </c>
      <c r="AG50" s="19">
        <f t="shared" si="19"/>
        <v>14</v>
      </c>
    </row>
    <row r="51" spans="1:33" ht="18.75" x14ac:dyDescent="0.3">
      <c r="A51" s="15">
        <v>111</v>
      </c>
      <c r="B51" s="32" t="s">
        <v>42</v>
      </c>
      <c r="C51" s="32" t="s">
        <v>14</v>
      </c>
      <c r="D51" s="16">
        <v>2.8</v>
      </c>
      <c r="E51" s="16">
        <v>9.0500000000000007</v>
      </c>
      <c r="F51" s="17">
        <f t="shared" si="0"/>
        <v>11.850000000000001</v>
      </c>
      <c r="G51" s="18">
        <f t="shared" si="1"/>
        <v>5</v>
      </c>
      <c r="H51" s="16">
        <v>3</v>
      </c>
      <c r="I51" s="16">
        <v>7.9340000000000002</v>
      </c>
      <c r="J51" s="17">
        <f t="shared" si="2"/>
        <v>10.934000000000001</v>
      </c>
      <c r="K51" s="18">
        <f t="shared" si="3"/>
        <v>1</v>
      </c>
      <c r="L51" s="16">
        <v>3.5</v>
      </c>
      <c r="M51" s="16">
        <v>8.1669999999999998</v>
      </c>
      <c r="N51" s="17">
        <f t="shared" si="4"/>
        <v>11.667</v>
      </c>
      <c r="O51" s="18">
        <f t="shared" si="5"/>
        <v>1</v>
      </c>
      <c r="P51" s="16">
        <v>3.4</v>
      </c>
      <c r="Q51" s="16">
        <v>7.8</v>
      </c>
      <c r="R51" s="17">
        <f t="shared" si="6"/>
        <v>11.2</v>
      </c>
      <c r="S51" s="18">
        <f t="shared" si="7"/>
        <v>9</v>
      </c>
      <c r="T51" s="17">
        <f t="shared" si="8"/>
        <v>45.651000000000003</v>
      </c>
      <c r="U51" s="18">
        <f t="shared" si="9"/>
        <v>1</v>
      </c>
      <c r="W51" s="19">
        <v>15</v>
      </c>
      <c r="X51" s="19">
        <f t="shared" si="10"/>
        <v>11.15</v>
      </c>
      <c r="Y51" s="19">
        <f t="shared" si="11"/>
        <v>11</v>
      </c>
      <c r="Z51" s="19">
        <f t="shared" si="12"/>
        <v>8.5</v>
      </c>
      <c r="AA51" s="19">
        <f t="shared" si="13"/>
        <v>15</v>
      </c>
      <c r="AB51" s="19">
        <f t="shared" si="14"/>
        <v>8.3339999999999996</v>
      </c>
      <c r="AC51" s="19">
        <f t="shared" si="15"/>
        <v>15</v>
      </c>
      <c r="AD51" s="19">
        <f t="shared" si="16"/>
        <v>10.9</v>
      </c>
      <c r="AE51" s="19">
        <f t="shared" si="17"/>
        <v>12</v>
      </c>
      <c r="AF51" s="19">
        <f t="shared" si="18"/>
        <v>40.518000000000001</v>
      </c>
      <c r="AG51" s="19">
        <f t="shared" si="19"/>
        <v>15</v>
      </c>
    </row>
    <row r="52" spans="1:33" ht="18.75" x14ac:dyDescent="0.3">
      <c r="A52" s="15">
        <v>112</v>
      </c>
      <c r="B52" s="32" t="s">
        <v>166</v>
      </c>
      <c r="C52" s="32" t="s">
        <v>13</v>
      </c>
      <c r="D52" s="16">
        <v>2.8</v>
      </c>
      <c r="E52" s="16">
        <v>8.9</v>
      </c>
      <c r="F52" s="17">
        <f t="shared" si="0"/>
        <v>11.7</v>
      </c>
      <c r="G52" s="18">
        <f t="shared" si="1"/>
        <v>7</v>
      </c>
      <c r="H52" s="16">
        <v>1.6</v>
      </c>
      <c r="I52" s="16">
        <v>6.9</v>
      </c>
      <c r="J52" s="17">
        <f t="shared" si="2"/>
        <v>8.5</v>
      </c>
      <c r="K52" s="18">
        <f t="shared" si="3"/>
        <v>15</v>
      </c>
      <c r="L52" s="16">
        <v>2.6</v>
      </c>
      <c r="M52" s="16">
        <v>8.0340000000000007</v>
      </c>
      <c r="N52" s="17">
        <f t="shared" si="4"/>
        <v>10.634</v>
      </c>
      <c r="O52" s="18">
        <f t="shared" si="5"/>
        <v>5</v>
      </c>
      <c r="P52" s="16">
        <v>3</v>
      </c>
      <c r="Q52" s="16">
        <v>8.4670000000000005</v>
      </c>
      <c r="R52" s="17">
        <f t="shared" si="6"/>
        <v>11.467000000000001</v>
      </c>
      <c r="S52" s="18">
        <f t="shared" si="7"/>
        <v>4</v>
      </c>
      <c r="T52" s="17">
        <f t="shared" si="8"/>
        <v>42.301000000000002</v>
      </c>
      <c r="U52" s="18">
        <f t="shared" si="9"/>
        <v>12</v>
      </c>
      <c r="W52" s="19">
        <v>16</v>
      </c>
      <c r="X52" s="19">
        <f t="shared" si="10"/>
        <v>11.100000000000001</v>
      </c>
      <c r="Y52" s="19">
        <f t="shared" si="11"/>
        <v>12</v>
      </c>
      <c r="Z52" s="19">
        <f t="shared" si="12"/>
        <v>6.8339999999999996</v>
      </c>
      <c r="AA52" s="19">
        <f t="shared" si="13"/>
        <v>16</v>
      </c>
      <c r="AB52" s="19">
        <f t="shared" si="14"/>
        <v>8.234</v>
      </c>
      <c r="AC52" s="19">
        <f t="shared" si="15"/>
        <v>16</v>
      </c>
      <c r="AD52" s="19">
        <f t="shared" si="16"/>
        <v>10.9</v>
      </c>
      <c r="AE52" s="19">
        <f t="shared" si="17"/>
        <v>12</v>
      </c>
      <c r="AF52" s="19">
        <f t="shared" si="18"/>
        <v>38.819000000000003</v>
      </c>
      <c r="AG52" s="19">
        <f t="shared" si="19"/>
        <v>16</v>
      </c>
    </row>
    <row r="53" spans="1:33" ht="18.75" x14ac:dyDescent="0.3">
      <c r="A53" s="15">
        <v>113</v>
      </c>
      <c r="B53" s="32" t="s">
        <v>56</v>
      </c>
      <c r="C53" s="32" t="s">
        <v>13</v>
      </c>
      <c r="D53" s="16">
        <v>2.8</v>
      </c>
      <c r="E53" s="16">
        <v>9.0500000000000007</v>
      </c>
      <c r="F53" s="17">
        <f t="shared" si="0"/>
        <v>11.850000000000001</v>
      </c>
      <c r="G53" s="18">
        <f t="shared" si="1"/>
        <v>5</v>
      </c>
      <c r="H53" s="16">
        <v>2.1</v>
      </c>
      <c r="I53" s="16">
        <v>7.9</v>
      </c>
      <c r="J53" s="17">
        <f t="shared" si="2"/>
        <v>10</v>
      </c>
      <c r="K53" s="18">
        <f t="shared" si="3"/>
        <v>11</v>
      </c>
      <c r="L53" s="16">
        <v>2.4</v>
      </c>
      <c r="M53" s="16">
        <v>7.6669999999999998</v>
      </c>
      <c r="N53" s="17">
        <f t="shared" si="4"/>
        <v>10.067</v>
      </c>
      <c r="O53" s="18">
        <f t="shared" si="5"/>
        <v>9</v>
      </c>
      <c r="P53" s="16">
        <v>3.3</v>
      </c>
      <c r="Q53" s="16">
        <v>8.0670000000000002</v>
      </c>
      <c r="R53" s="17">
        <f t="shared" si="6"/>
        <v>11.367000000000001</v>
      </c>
      <c r="S53" s="18">
        <f t="shared" si="7"/>
        <v>6</v>
      </c>
      <c r="T53" s="17">
        <f t="shared" si="8"/>
        <v>43.284000000000006</v>
      </c>
      <c r="U53" s="18">
        <f t="shared" si="9"/>
        <v>8</v>
      </c>
      <c r="W53" s="19">
        <v>17</v>
      </c>
      <c r="X53" s="19">
        <f t="shared" si="10"/>
        <v>0</v>
      </c>
      <c r="Y53" s="19">
        <f t="shared" si="11"/>
        <v>13</v>
      </c>
      <c r="Z53" s="19">
        <f t="shared" si="12"/>
        <v>0</v>
      </c>
      <c r="AA53" s="19">
        <f t="shared" si="13"/>
        <v>17</v>
      </c>
      <c r="AB53" s="19">
        <f t="shared" si="14"/>
        <v>0</v>
      </c>
      <c r="AC53" s="19">
        <f t="shared" si="15"/>
        <v>17</v>
      </c>
      <c r="AD53" s="19">
        <f t="shared" si="16"/>
        <v>0</v>
      </c>
      <c r="AE53" s="19">
        <f t="shared" si="17"/>
        <v>13</v>
      </c>
      <c r="AF53" s="19">
        <f t="shared" si="18"/>
        <v>0</v>
      </c>
      <c r="AG53" s="19">
        <f t="shared" si="19"/>
        <v>17</v>
      </c>
    </row>
    <row r="54" spans="1:33" ht="18.75" x14ac:dyDescent="0.2">
      <c r="N54" s="21"/>
      <c r="O54" s="22"/>
    </row>
  </sheetData>
  <mergeCells count="20">
    <mergeCell ref="D4:G4"/>
    <mergeCell ref="H4:K4"/>
    <mergeCell ref="L4:O4"/>
    <mergeCell ref="T4:U4"/>
    <mergeCell ref="T25:U25"/>
    <mergeCell ref="T15:U15"/>
    <mergeCell ref="P4:S4"/>
    <mergeCell ref="D15:G15"/>
    <mergeCell ref="H15:K15"/>
    <mergeCell ref="L15:O15"/>
    <mergeCell ref="L25:O25"/>
    <mergeCell ref="P25:S25"/>
    <mergeCell ref="T35:U35"/>
    <mergeCell ref="P15:S15"/>
    <mergeCell ref="D25:G25"/>
    <mergeCell ref="H25:K25"/>
    <mergeCell ref="D35:G35"/>
    <mergeCell ref="H35:K35"/>
    <mergeCell ref="L35:O35"/>
    <mergeCell ref="P35:S35"/>
  </mergeCells>
  <phoneticPr fontId="0" type="noConversion"/>
  <conditionalFormatting sqref="J36:K36 J37 F36:G37 R36:U37 R5:U6 F5:G6 J5:K6 N5:O6 F16:G17 J16:K17 N16:O17 R16:U17">
    <cfRule type="cellIs" dxfId="106" priority="191" stopIfTrue="1" operator="equal">
      <formula>1</formula>
    </cfRule>
    <cfRule type="cellIs" dxfId="105" priority="192" stopIfTrue="1" operator="equal">
      <formula>2</formula>
    </cfRule>
    <cfRule type="cellIs" dxfId="104" priority="193" stopIfTrue="1" operator="equal">
      <formula>3</formula>
    </cfRule>
  </conditionalFormatting>
  <conditionalFormatting sqref="F26:G27 J26:K27 N26:O27 R26:U27">
    <cfRule type="cellIs" dxfId="103" priority="179" stopIfTrue="1" operator="equal">
      <formula>1</formula>
    </cfRule>
    <cfRule type="cellIs" dxfId="102" priority="180" stopIfTrue="1" operator="equal">
      <formula>2</formula>
    </cfRule>
    <cfRule type="cellIs" dxfId="101" priority="181" stopIfTrue="1" operator="equal">
      <formula>3</formula>
    </cfRule>
  </conditionalFormatting>
  <conditionalFormatting sqref="N36:O37">
    <cfRule type="cellIs" dxfId="100" priority="164" stopIfTrue="1" operator="equal">
      <formula>1</formula>
    </cfRule>
    <cfRule type="cellIs" dxfId="99" priority="165" stopIfTrue="1" operator="equal">
      <formula>2</formula>
    </cfRule>
    <cfRule type="cellIs" dxfId="98" priority="166" stopIfTrue="1" operator="equal">
      <formula>3</formula>
    </cfRule>
  </conditionalFormatting>
  <conditionalFormatting sqref="N54:O54">
    <cfRule type="cellIs" dxfId="97" priority="161" stopIfTrue="1" operator="equal">
      <formula>1</formula>
    </cfRule>
    <cfRule type="cellIs" dxfId="96" priority="162" stopIfTrue="1" operator="equal">
      <formula>2</formula>
    </cfRule>
    <cfRule type="cellIs" dxfId="95" priority="163" stopIfTrue="1" operator="equal">
      <formula>3</formula>
    </cfRule>
  </conditionalFormatting>
  <conditionalFormatting sqref="K37">
    <cfRule type="cellIs" dxfId="94" priority="140" stopIfTrue="1" operator="equal">
      <formula>1</formula>
    </cfRule>
    <cfRule type="cellIs" dxfId="93" priority="141" stopIfTrue="1" operator="equal">
      <formula>2</formula>
    </cfRule>
    <cfRule type="cellIs" dxfId="92" priority="142" stopIfTrue="1" operator="equal">
      <formula>3</formula>
    </cfRule>
  </conditionalFormatting>
  <conditionalFormatting sqref="D6:E6">
    <cfRule type="cellIs" dxfId="91" priority="109" operator="lessThan">
      <formula>0.001</formula>
    </cfRule>
  </conditionalFormatting>
  <conditionalFormatting sqref="D37:E37">
    <cfRule type="cellIs" dxfId="90" priority="67" operator="lessThan">
      <formula>0.001</formula>
    </cfRule>
  </conditionalFormatting>
  <conditionalFormatting sqref="J38:J53 F38:G53 R38:U53">
    <cfRule type="cellIs" dxfId="89" priority="48" stopIfTrue="1" operator="equal">
      <formula>1</formula>
    </cfRule>
    <cfRule type="cellIs" dxfId="88" priority="49" stopIfTrue="1" operator="equal">
      <formula>2</formula>
    </cfRule>
    <cfRule type="cellIs" dxfId="87" priority="50" stopIfTrue="1" operator="equal">
      <formula>3</formula>
    </cfRule>
  </conditionalFormatting>
  <conditionalFormatting sqref="N38:O53">
    <cfRule type="cellIs" dxfId="86" priority="45" stopIfTrue="1" operator="equal">
      <formula>1</formula>
    </cfRule>
    <cfRule type="cellIs" dxfId="85" priority="46" stopIfTrue="1" operator="equal">
      <formula>2</formula>
    </cfRule>
    <cfRule type="cellIs" dxfId="84" priority="47" stopIfTrue="1" operator="equal">
      <formula>3</formula>
    </cfRule>
  </conditionalFormatting>
  <conditionalFormatting sqref="K38:K53">
    <cfRule type="cellIs" dxfId="83" priority="42" stopIfTrue="1" operator="equal">
      <formula>1</formula>
    </cfRule>
    <cfRule type="cellIs" dxfId="82" priority="43" stopIfTrue="1" operator="equal">
      <formula>2</formula>
    </cfRule>
    <cfRule type="cellIs" dxfId="81" priority="44" stopIfTrue="1" operator="equal">
      <formula>3</formula>
    </cfRule>
  </conditionalFormatting>
  <conditionalFormatting sqref="D38:E53">
    <cfRule type="cellIs" dxfId="80" priority="37" operator="lessThan">
      <formula>0.001</formula>
    </cfRule>
  </conditionalFormatting>
  <conditionalFormatting sqref="H37:I53">
    <cfRule type="cellIs" dxfId="79" priority="36" operator="lessThan">
      <formula>0.001</formula>
    </cfRule>
  </conditionalFormatting>
  <conditionalFormatting sqref="L37:M53">
    <cfRule type="cellIs" dxfId="78" priority="35" operator="lessThan">
      <formula>0.001</formula>
    </cfRule>
  </conditionalFormatting>
  <conditionalFormatting sqref="P37:Q53">
    <cfRule type="cellIs" dxfId="77" priority="34" operator="lessThan">
      <formula>0.001</formula>
    </cfRule>
  </conditionalFormatting>
  <conditionalFormatting sqref="R7:U10 F7:G10 J7:K10 N7:O10">
    <cfRule type="cellIs" dxfId="76" priority="31" stopIfTrue="1" operator="equal">
      <formula>1</formula>
    </cfRule>
    <cfRule type="cellIs" dxfId="75" priority="32" stopIfTrue="1" operator="equal">
      <formula>2</formula>
    </cfRule>
    <cfRule type="cellIs" dxfId="74" priority="33" stopIfTrue="1" operator="equal">
      <formula>3</formula>
    </cfRule>
  </conditionalFormatting>
  <conditionalFormatting sqref="D7:E10">
    <cfRule type="cellIs" dxfId="73" priority="26" operator="lessThan">
      <formula>0.001</formula>
    </cfRule>
  </conditionalFormatting>
  <conditionalFormatting sqref="H6:I10">
    <cfRule type="cellIs" dxfId="72" priority="25" operator="lessThan">
      <formula>0.001</formula>
    </cfRule>
  </conditionalFormatting>
  <conditionalFormatting sqref="L6:M10">
    <cfRule type="cellIs" dxfId="71" priority="24" operator="lessThan">
      <formula>0.001</formula>
    </cfRule>
  </conditionalFormatting>
  <conditionalFormatting sqref="P6:Q10">
    <cfRule type="cellIs" dxfId="70" priority="23" operator="lessThan">
      <formula>0.001</formula>
    </cfRule>
  </conditionalFormatting>
  <conditionalFormatting sqref="F18:G20 J18:K20 N18:O20 R18:U20">
    <cfRule type="cellIs" dxfId="69" priority="20" stopIfTrue="1" operator="equal">
      <formula>1</formula>
    </cfRule>
    <cfRule type="cellIs" dxfId="68" priority="21" stopIfTrue="1" operator="equal">
      <formula>2</formula>
    </cfRule>
    <cfRule type="cellIs" dxfId="67" priority="22" stopIfTrue="1" operator="equal">
      <formula>3</formula>
    </cfRule>
  </conditionalFormatting>
  <conditionalFormatting sqref="D17:E20">
    <cfRule type="cellIs" dxfId="66" priority="15" operator="lessThan">
      <formula>0.001</formula>
    </cfRule>
  </conditionalFormatting>
  <conditionalFormatting sqref="H17:I20">
    <cfRule type="cellIs" dxfId="65" priority="14" operator="lessThan">
      <formula>0.001</formula>
    </cfRule>
  </conditionalFormatting>
  <conditionalFormatting sqref="L17:M20">
    <cfRule type="cellIs" dxfId="64" priority="13" operator="lessThan">
      <formula>0.001</formula>
    </cfRule>
  </conditionalFormatting>
  <conditionalFormatting sqref="P17:Q20">
    <cfRule type="cellIs" dxfId="63" priority="12" operator="lessThan">
      <formula>0.001</formula>
    </cfRule>
  </conditionalFormatting>
  <conditionalFormatting sqref="F28:G30 J28:K30 N28:O30 R28:U30">
    <cfRule type="cellIs" dxfId="62" priority="9" stopIfTrue="1" operator="equal">
      <formula>1</formula>
    </cfRule>
    <cfRule type="cellIs" dxfId="61" priority="10" stopIfTrue="1" operator="equal">
      <formula>2</formula>
    </cfRule>
    <cfRule type="cellIs" dxfId="60" priority="11" stopIfTrue="1" operator="equal">
      <formula>3</formula>
    </cfRule>
  </conditionalFormatting>
  <conditionalFormatting sqref="D27:E30">
    <cfRule type="cellIs" dxfId="59" priority="4" operator="lessThan">
      <formula>0.001</formula>
    </cfRule>
  </conditionalFormatting>
  <conditionalFormatting sqref="H27:I30">
    <cfRule type="cellIs" dxfId="58" priority="3" operator="lessThan">
      <formula>0.001</formula>
    </cfRule>
  </conditionalFormatting>
  <conditionalFormatting sqref="L27:M30">
    <cfRule type="cellIs" dxfId="57" priority="2" operator="lessThan">
      <formula>0.001</formula>
    </cfRule>
  </conditionalFormatting>
  <conditionalFormatting sqref="P27:Q30">
    <cfRule type="cellIs" dxfId="56" priority="1" operator="lessThan">
      <formula>0.001</formula>
    </cfRule>
  </conditionalFormatting>
  <pageMargins left="0.31496062992125984" right="0.19685039370078741" top="0.82677165354330717" bottom="0.51181102362204722" header="0.43307086614173229" footer="0.51181102362204722"/>
  <pageSetup scale="51" orientation="landscape" horizontalDpi="4294967293" verticalDpi="300" r:id="rId1"/>
  <headerFooter alignWithMargins="0">
    <oddHeader>&amp;C&amp;"-,Regular"&amp;26Stockport Easter Competition 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T32"/>
  <sheetViews>
    <sheetView topLeftCell="A2" zoomScale="70" zoomScaleNormal="70" zoomScalePageLayoutView="60" workbookViewId="0">
      <selection activeCell="Q12" sqref="Q12"/>
    </sheetView>
  </sheetViews>
  <sheetFormatPr defaultColWidth="9.140625" defaultRowHeight="12.75" x14ac:dyDescent="0.2"/>
  <cols>
    <col min="1" max="1" width="6.85546875" style="1" customWidth="1"/>
    <col min="2" max="2" width="27" style="1" customWidth="1"/>
    <col min="3" max="3" width="25.140625" style="1" customWidth="1"/>
    <col min="4" max="4" width="11.28515625" style="2" customWidth="1"/>
    <col min="5" max="5" width="10.7109375" style="2" customWidth="1"/>
    <col min="6" max="6" width="10.7109375" style="1" customWidth="1"/>
    <col min="7" max="8" width="10.7109375" style="2" customWidth="1"/>
    <col min="9" max="9" width="10.7109375" style="1" customWidth="1"/>
    <col min="10" max="10" width="11.85546875" style="2" customWidth="1"/>
    <col min="11" max="11" width="11.7109375" style="2" customWidth="1"/>
    <col min="12" max="12" width="10.7109375" style="1" customWidth="1"/>
    <col min="13" max="14" width="10.7109375" style="2" customWidth="1"/>
    <col min="15" max="15" width="12" style="1" customWidth="1"/>
    <col min="16" max="17" width="10.7109375" style="1" customWidth="1"/>
    <col min="18" max="18" width="12" style="1" customWidth="1"/>
    <col min="19" max="19" width="14.28515625" style="1" customWidth="1"/>
    <col min="20" max="20" width="16.5703125" style="1" customWidth="1"/>
    <col min="21" max="16384" width="9.140625" style="1"/>
  </cols>
  <sheetData>
    <row r="2" spans="1:20" ht="33.75" x14ac:dyDescent="0.5">
      <c r="A2" s="31" t="s">
        <v>66</v>
      </c>
      <c r="C2" s="3"/>
      <c r="D2" s="4"/>
    </row>
    <row r="4" spans="1:20" s="2" customFormat="1" ht="18.75" x14ac:dyDescent="0.3">
      <c r="A4" s="6" t="s">
        <v>9</v>
      </c>
      <c r="B4" s="6" t="s">
        <v>8</v>
      </c>
      <c r="C4" s="6" t="s">
        <v>11</v>
      </c>
      <c r="D4" s="35" t="s">
        <v>0</v>
      </c>
      <c r="E4" s="36"/>
      <c r="F4" s="36"/>
      <c r="G4" s="35" t="s">
        <v>1</v>
      </c>
      <c r="H4" s="36"/>
      <c r="I4" s="36"/>
      <c r="J4" s="35" t="s">
        <v>2</v>
      </c>
      <c r="K4" s="36"/>
      <c r="L4" s="36"/>
      <c r="M4" s="35" t="s">
        <v>3</v>
      </c>
      <c r="N4" s="36"/>
      <c r="O4" s="36"/>
      <c r="P4" s="41" t="s">
        <v>72</v>
      </c>
      <c r="Q4" s="41"/>
      <c r="R4" s="41"/>
      <c r="S4" s="6" t="s">
        <v>4</v>
      </c>
      <c r="T4" s="6" t="s">
        <v>179</v>
      </c>
    </row>
    <row r="5" spans="1:20" s="13" customFormat="1" ht="26.25" x14ac:dyDescent="0.3">
      <c r="A5" s="9" t="s">
        <v>7</v>
      </c>
      <c r="B5" s="10"/>
      <c r="C5" s="10"/>
      <c r="D5" s="11" t="s">
        <v>10</v>
      </c>
      <c r="E5" s="11" t="s">
        <v>15</v>
      </c>
      <c r="F5" s="12" t="s">
        <v>5</v>
      </c>
      <c r="G5" s="11" t="s">
        <v>10</v>
      </c>
      <c r="H5" s="11" t="s">
        <v>15</v>
      </c>
      <c r="I5" s="12" t="s">
        <v>5</v>
      </c>
      <c r="J5" s="11" t="s">
        <v>10</v>
      </c>
      <c r="K5" s="11" t="s">
        <v>15</v>
      </c>
      <c r="L5" s="12" t="s">
        <v>5</v>
      </c>
      <c r="M5" s="11" t="s">
        <v>10</v>
      </c>
      <c r="N5" s="11" t="s">
        <v>15</v>
      </c>
      <c r="O5" s="12" t="s">
        <v>5</v>
      </c>
      <c r="P5" s="11" t="s">
        <v>10</v>
      </c>
      <c r="Q5" s="11" t="s">
        <v>15</v>
      </c>
      <c r="R5" s="12" t="s">
        <v>5</v>
      </c>
      <c r="S5" s="12" t="s">
        <v>5</v>
      </c>
      <c r="T5" s="42"/>
    </row>
    <row r="6" spans="1:20" ht="18.75" x14ac:dyDescent="0.3">
      <c r="A6" s="15">
        <v>114</v>
      </c>
      <c r="B6" s="32" t="s">
        <v>73</v>
      </c>
      <c r="C6" s="32" t="s">
        <v>12</v>
      </c>
      <c r="D6" s="16">
        <v>4</v>
      </c>
      <c r="E6" s="16">
        <v>9.25</v>
      </c>
      <c r="F6" s="17">
        <f>D6+E6</f>
        <v>13.25</v>
      </c>
      <c r="G6" s="16">
        <v>3.5</v>
      </c>
      <c r="H6" s="16">
        <v>8.1340000000000003</v>
      </c>
      <c r="I6" s="17">
        <f>G6+H6</f>
        <v>11.634</v>
      </c>
      <c r="J6" s="16">
        <v>4</v>
      </c>
      <c r="K6" s="16">
        <v>6.4340000000000002</v>
      </c>
      <c r="L6" s="17">
        <f>J6+K6</f>
        <v>10.434000000000001</v>
      </c>
      <c r="M6" s="16">
        <v>4</v>
      </c>
      <c r="N6" s="16">
        <v>7.2670000000000003</v>
      </c>
      <c r="O6" s="17">
        <f>M6+N6</f>
        <v>11.266999999999999</v>
      </c>
      <c r="P6" s="16">
        <v>3.5</v>
      </c>
      <c r="Q6" s="16">
        <v>7.75</v>
      </c>
      <c r="R6" s="17">
        <f>P6+Q6</f>
        <v>11.25</v>
      </c>
      <c r="S6" s="43">
        <f>F6+I6+L6+O6+R6</f>
        <v>57.834999999999994</v>
      </c>
      <c r="T6" s="6" t="s">
        <v>181</v>
      </c>
    </row>
    <row r="7" spans="1:20" ht="18.75" x14ac:dyDescent="0.3">
      <c r="A7" s="15">
        <v>115</v>
      </c>
      <c r="B7" s="32" t="s">
        <v>34</v>
      </c>
      <c r="C7" s="32" t="s">
        <v>20</v>
      </c>
      <c r="D7" s="16">
        <v>4</v>
      </c>
      <c r="E7" s="16">
        <v>8.4</v>
      </c>
      <c r="F7" s="17">
        <f>D7+E7</f>
        <v>12.4</v>
      </c>
      <c r="G7" s="16">
        <v>3.5</v>
      </c>
      <c r="H7" s="16">
        <v>7.7670000000000003</v>
      </c>
      <c r="I7" s="17">
        <f>G7+H7</f>
        <v>11.266999999999999</v>
      </c>
      <c r="J7" s="16">
        <v>4</v>
      </c>
      <c r="K7" s="16">
        <v>6.6669999999999998</v>
      </c>
      <c r="L7" s="17">
        <f>J7+K7</f>
        <v>10.667</v>
      </c>
      <c r="M7" s="16">
        <v>4</v>
      </c>
      <c r="N7" s="16">
        <v>6.8</v>
      </c>
      <c r="O7" s="17">
        <f>M7+N7</f>
        <v>10.8</v>
      </c>
      <c r="P7" s="16">
        <v>4</v>
      </c>
      <c r="Q7" s="16">
        <v>8.0500000000000007</v>
      </c>
      <c r="R7" s="17">
        <f>P7+Q7</f>
        <v>12.05</v>
      </c>
      <c r="S7" s="43">
        <f t="shared" ref="S7:S9" si="0">F7+I7+L7+O7+R7</f>
        <v>57.183999999999997</v>
      </c>
      <c r="T7" s="6" t="s">
        <v>181</v>
      </c>
    </row>
    <row r="8" spans="1:20" ht="18.75" x14ac:dyDescent="0.3">
      <c r="A8" s="15">
        <v>116</v>
      </c>
      <c r="B8" s="32" t="s">
        <v>33</v>
      </c>
      <c r="C8" s="32" t="s">
        <v>20</v>
      </c>
      <c r="D8" s="16">
        <v>4</v>
      </c>
      <c r="E8" s="16">
        <v>9.6999999999999993</v>
      </c>
      <c r="F8" s="17">
        <f>D8+E8</f>
        <v>13.7</v>
      </c>
      <c r="G8" s="16">
        <v>4</v>
      </c>
      <c r="H8" s="16">
        <v>8.734</v>
      </c>
      <c r="I8" s="17">
        <f>G8+H8</f>
        <v>12.734</v>
      </c>
      <c r="J8" s="16">
        <v>4</v>
      </c>
      <c r="K8" s="16">
        <v>6.867</v>
      </c>
      <c r="L8" s="17">
        <f>J8+K8</f>
        <v>10.867000000000001</v>
      </c>
      <c r="M8" s="16">
        <v>4</v>
      </c>
      <c r="N8" s="16">
        <v>7.7</v>
      </c>
      <c r="O8" s="17">
        <f>M8+N8</f>
        <v>11.7</v>
      </c>
      <c r="P8" s="16">
        <v>4</v>
      </c>
      <c r="Q8" s="16">
        <v>8.3000000000000007</v>
      </c>
      <c r="R8" s="17">
        <f>P8+Q8</f>
        <v>12.3</v>
      </c>
      <c r="S8" s="43">
        <f t="shared" si="0"/>
        <v>61.301000000000002</v>
      </c>
      <c r="T8" s="6" t="s">
        <v>180</v>
      </c>
    </row>
    <row r="9" spans="1:20" ht="18.75" x14ac:dyDescent="0.3">
      <c r="A9" s="20">
        <v>117</v>
      </c>
      <c r="B9" s="32" t="s">
        <v>74</v>
      </c>
      <c r="C9" s="32" t="s">
        <v>13</v>
      </c>
      <c r="D9" s="16">
        <v>4</v>
      </c>
      <c r="E9" s="16">
        <v>9.3000000000000007</v>
      </c>
      <c r="F9" s="17">
        <f>D9+E9</f>
        <v>13.3</v>
      </c>
      <c r="G9" s="16">
        <v>4</v>
      </c>
      <c r="H9" s="16">
        <v>8.2669999999999995</v>
      </c>
      <c r="I9" s="17">
        <f>G9+H9</f>
        <v>12.266999999999999</v>
      </c>
      <c r="J9" s="16">
        <v>4</v>
      </c>
      <c r="K9" s="16">
        <v>8.2669999999999995</v>
      </c>
      <c r="L9" s="17">
        <f>J9+K9</f>
        <v>12.266999999999999</v>
      </c>
      <c r="M9" s="16">
        <v>4</v>
      </c>
      <c r="N9" s="16">
        <v>8.2669999999999995</v>
      </c>
      <c r="O9" s="17">
        <f>M9+N9</f>
        <v>12.266999999999999</v>
      </c>
      <c r="P9" s="16">
        <v>3.5</v>
      </c>
      <c r="Q9" s="16">
        <v>8.1</v>
      </c>
      <c r="R9" s="17">
        <f>P9+Q9</f>
        <v>11.6</v>
      </c>
      <c r="S9" s="43">
        <f t="shared" si="0"/>
        <v>61.701000000000001</v>
      </c>
      <c r="T9" s="6" t="s">
        <v>180</v>
      </c>
    </row>
    <row r="10" spans="1:20" x14ac:dyDescent="0.2">
      <c r="P10" s="2"/>
      <c r="Q10" s="2"/>
    </row>
    <row r="11" spans="1:20" x14ac:dyDescent="0.2">
      <c r="P11" s="2"/>
      <c r="Q11" s="2"/>
    </row>
    <row r="12" spans="1:20" ht="33.75" x14ac:dyDescent="0.5">
      <c r="A12" s="31" t="s">
        <v>67</v>
      </c>
      <c r="C12" s="3"/>
      <c r="D12" s="4"/>
      <c r="P12" s="2"/>
      <c r="Q12" s="2"/>
    </row>
    <row r="13" spans="1:20" x14ac:dyDescent="0.2">
      <c r="P13" s="2"/>
      <c r="Q13" s="2"/>
    </row>
    <row r="14" spans="1:20" s="2" customFormat="1" ht="18.75" x14ac:dyDescent="0.3">
      <c r="A14" s="6" t="s">
        <v>9</v>
      </c>
      <c r="B14" s="6" t="s">
        <v>8</v>
      </c>
      <c r="C14" s="6" t="s">
        <v>11</v>
      </c>
      <c r="D14" s="35" t="s">
        <v>0</v>
      </c>
      <c r="E14" s="36"/>
      <c r="F14" s="36"/>
      <c r="G14" s="35" t="s">
        <v>1</v>
      </c>
      <c r="H14" s="36"/>
      <c r="I14" s="36"/>
      <c r="J14" s="35" t="s">
        <v>2</v>
      </c>
      <c r="K14" s="36"/>
      <c r="L14" s="36"/>
      <c r="M14" s="35" t="s">
        <v>3</v>
      </c>
      <c r="N14" s="36"/>
      <c r="O14" s="36"/>
      <c r="P14" s="41" t="s">
        <v>72</v>
      </c>
      <c r="Q14" s="41"/>
      <c r="R14" s="41"/>
      <c r="S14" s="6" t="s">
        <v>4</v>
      </c>
      <c r="T14" s="6" t="s">
        <v>179</v>
      </c>
    </row>
    <row r="15" spans="1:20" s="13" customFormat="1" ht="26.25" x14ac:dyDescent="0.3">
      <c r="A15" s="9" t="s">
        <v>7</v>
      </c>
      <c r="B15" s="10"/>
      <c r="C15" s="10"/>
      <c r="D15" s="11" t="s">
        <v>10</v>
      </c>
      <c r="E15" s="11" t="s">
        <v>15</v>
      </c>
      <c r="F15" s="12" t="s">
        <v>5</v>
      </c>
      <c r="G15" s="11" t="s">
        <v>10</v>
      </c>
      <c r="H15" s="11" t="s">
        <v>15</v>
      </c>
      <c r="I15" s="12" t="s">
        <v>5</v>
      </c>
      <c r="J15" s="11" t="s">
        <v>10</v>
      </c>
      <c r="K15" s="11" t="s">
        <v>15</v>
      </c>
      <c r="L15" s="12" t="s">
        <v>5</v>
      </c>
      <c r="M15" s="11" t="s">
        <v>10</v>
      </c>
      <c r="N15" s="11" t="s">
        <v>15</v>
      </c>
      <c r="O15" s="12" t="s">
        <v>5</v>
      </c>
      <c r="P15" s="11" t="s">
        <v>10</v>
      </c>
      <c r="Q15" s="11" t="s">
        <v>15</v>
      </c>
      <c r="R15" s="12" t="s">
        <v>5</v>
      </c>
      <c r="S15" s="12" t="s">
        <v>5</v>
      </c>
      <c r="T15" s="42"/>
    </row>
    <row r="16" spans="1:20" ht="18.75" x14ac:dyDescent="0.3">
      <c r="A16" s="15">
        <v>133</v>
      </c>
      <c r="B16" s="32" t="s">
        <v>75</v>
      </c>
      <c r="C16" s="32" t="s">
        <v>13</v>
      </c>
      <c r="D16" s="16">
        <v>4</v>
      </c>
      <c r="E16" s="16">
        <v>9.0500000000000007</v>
      </c>
      <c r="F16" s="17">
        <f>D16+E16</f>
        <v>13.05</v>
      </c>
      <c r="G16" s="16">
        <v>4</v>
      </c>
      <c r="H16" s="16">
        <v>8.6769999999999996</v>
      </c>
      <c r="I16" s="17">
        <f>G16+H16</f>
        <v>12.677</v>
      </c>
      <c r="J16" s="16">
        <v>4</v>
      </c>
      <c r="K16" s="16">
        <v>8</v>
      </c>
      <c r="L16" s="17">
        <f>J16+K16</f>
        <v>12</v>
      </c>
      <c r="M16" s="16">
        <v>4</v>
      </c>
      <c r="N16" s="16">
        <v>8.6999999999999993</v>
      </c>
      <c r="O16" s="17">
        <f>M16+N16</f>
        <v>12.7</v>
      </c>
      <c r="P16" s="16">
        <v>4</v>
      </c>
      <c r="Q16" s="16">
        <v>9.3330000000000002</v>
      </c>
      <c r="R16" s="17">
        <f>P16+Q16</f>
        <v>13.333</v>
      </c>
      <c r="S16" s="43">
        <f>F16+I16+L16+O16+R16</f>
        <v>63.760000000000005</v>
      </c>
      <c r="T16" s="6" t="s">
        <v>180</v>
      </c>
    </row>
    <row r="17" spans="1:20" x14ac:dyDescent="0.2">
      <c r="P17" s="2"/>
      <c r="Q17" s="2"/>
    </row>
    <row r="18" spans="1:20" x14ac:dyDescent="0.2">
      <c r="P18" s="2"/>
      <c r="Q18" s="2"/>
    </row>
    <row r="19" spans="1:20" ht="33.75" x14ac:dyDescent="0.5">
      <c r="A19" s="31" t="s">
        <v>68</v>
      </c>
      <c r="C19" s="3"/>
      <c r="D19" s="4"/>
      <c r="P19" s="2"/>
      <c r="Q19" s="2"/>
    </row>
    <row r="20" spans="1:20" x14ac:dyDescent="0.2">
      <c r="P20" s="2"/>
      <c r="Q20" s="2"/>
    </row>
    <row r="21" spans="1:20" ht="18.75" x14ac:dyDescent="0.3">
      <c r="A21" s="6" t="s">
        <v>9</v>
      </c>
      <c r="B21" s="6" t="s">
        <v>8</v>
      </c>
      <c r="C21" s="6" t="s">
        <v>11</v>
      </c>
      <c r="D21" s="35" t="s">
        <v>0</v>
      </c>
      <c r="E21" s="36"/>
      <c r="F21" s="36"/>
      <c r="G21" s="35" t="s">
        <v>1</v>
      </c>
      <c r="H21" s="36"/>
      <c r="I21" s="36"/>
      <c r="J21" s="35" t="s">
        <v>2</v>
      </c>
      <c r="K21" s="36"/>
      <c r="L21" s="36"/>
      <c r="M21" s="35" t="s">
        <v>3</v>
      </c>
      <c r="N21" s="36"/>
      <c r="O21" s="36"/>
      <c r="P21" s="41" t="s">
        <v>72</v>
      </c>
      <c r="Q21" s="41"/>
      <c r="R21" s="41"/>
      <c r="S21" s="6" t="s">
        <v>4</v>
      </c>
      <c r="T21" s="6" t="s">
        <v>179</v>
      </c>
    </row>
    <row r="22" spans="1:20" ht="26.25" x14ac:dyDescent="0.3">
      <c r="A22" s="9" t="s">
        <v>7</v>
      </c>
      <c r="B22" s="10"/>
      <c r="C22" s="10"/>
      <c r="D22" s="11" t="s">
        <v>10</v>
      </c>
      <c r="E22" s="11" t="s">
        <v>15</v>
      </c>
      <c r="F22" s="12" t="s">
        <v>5</v>
      </c>
      <c r="G22" s="11" t="s">
        <v>10</v>
      </c>
      <c r="H22" s="11" t="s">
        <v>15</v>
      </c>
      <c r="I22" s="12" t="s">
        <v>5</v>
      </c>
      <c r="J22" s="11" t="s">
        <v>10</v>
      </c>
      <c r="K22" s="11" t="s">
        <v>15</v>
      </c>
      <c r="L22" s="12" t="s">
        <v>5</v>
      </c>
      <c r="M22" s="11" t="s">
        <v>10</v>
      </c>
      <c r="N22" s="11" t="s">
        <v>15</v>
      </c>
      <c r="O22" s="12" t="s">
        <v>5</v>
      </c>
      <c r="P22" s="11" t="s">
        <v>10</v>
      </c>
      <c r="Q22" s="11" t="s">
        <v>15</v>
      </c>
      <c r="R22" s="12" t="s">
        <v>5</v>
      </c>
      <c r="S22" s="12" t="s">
        <v>5</v>
      </c>
      <c r="T22" s="42"/>
    </row>
    <row r="23" spans="1:20" ht="18.75" x14ac:dyDescent="0.3">
      <c r="A23" s="20">
        <v>132</v>
      </c>
      <c r="B23" s="32" t="s">
        <v>70</v>
      </c>
      <c r="C23" s="32" t="s">
        <v>12</v>
      </c>
      <c r="D23" s="16">
        <v>4</v>
      </c>
      <c r="E23" s="16">
        <v>8.85</v>
      </c>
      <c r="F23" s="17">
        <f>D23+E23</f>
        <v>12.85</v>
      </c>
      <c r="G23" s="16">
        <v>4</v>
      </c>
      <c r="H23" s="16">
        <v>8.3439999999999994</v>
      </c>
      <c r="I23" s="17">
        <f>G23+H23</f>
        <v>12.343999999999999</v>
      </c>
      <c r="J23" s="16">
        <v>3.5</v>
      </c>
      <c r="K23" s="16">
        <v>6.2670000000000003</v>
      </c>
      <c r="L23" s="17">
        <f>J23+K23</f>
        <v>9.7669999999999995</v>
      </c>
      <c r="M23" s="16">
        <v>4</v>
      </c>
      <c r="N23" s="16">
        <v>7.25</v>
      </c>
      <c r="O23" s="17">
        <f>M23+N23</f>
        <v>11.25</v>
      </c>
      <c r="P23" s="16">
        <v>3.5</v>
      </c>
      <c r="Q23" s="16">
        <v>7.5</v>
      </c>
      <c r="R23" s="17">
        <f>P23+Q23</f>
        <v>11</v>
      </c>
      <c r="S23" s="43">
        <f>F23+I23+L23+O23+R23</f>
        <v>57.210999999999999</v>
      </c>
      <c r="T23" s="6" t="s">
        <v>181</v>
      </c>
    </row>
    <row r="24" spans="1:20" x14ac:dyDescent="0.2">
      <c r="P24" s="2"/>
      <c r="Q24" s="2"/>
    </row>
    <row r="25" spans="1:20" x14ac:dyDescent="0.2">
      <c r="P25" s="2"/>
      <c r="Q25" s="2"/>
    </row>
    <row r="26" spans="1:20" x14ac:dyDescent="0.2">
      <c r="P26" s="2"/>
      <c r="Q26" s="2"/>
    </row>
    <row r="27" spans="1:20" ht="33.75" x14ac:dyDescent="0.5">
      <c r="A27" s="31" t="s">
        <v>69</v>
      </c>
      <c r="C27" s="3"/>
      <c r="D27" s="4"/>
      <c r="P27" s="2"/>
      <c r="Q27" s="2"/>
    </row>
    <row r="28" spans="1:20" x14ac:dyDescent="0.2">
      <c r="P28" s="2"/>
      <c r="Q28" s="2"/>
    </row>
    <row r="29" spans="1:20" s="2" customFormat="1" ht="18.75" x14ac:dyDescent="0.3">
      <c r="A29" s="6" t="s">
        <v>9</v>
      </c>
      <c r="B29" s="6" t="s">
        <v>8</v>
      </c>
      <c r="C29" s="6" t="s">
        <v>11</v>
      </c>
      <c r="D29" s="35" t="s">
        <v>0</v>
      </c>
      <c r="E29" s="36"/>
      <c r="F29" s="36"/>
      <c r="G29" s="35" t="s">
        <v>1</v>
      </c>
      <c r="H29" s="36"/>
      <c r="I29" s="36"/>
      <c r="J29" s="35" t="s">
        <v>2</v>
      </c>
      <c r="K29" s="36"/>
      <c r="L29" s="36"/>
      <c r="M29" s="35" t="s">
        <v>3</v>
      </c>
      <c r="N29" s="36"/>
      <c r="O29" s="36"/>
      <c r="P29" s="41" t="s">
        <v>72</v>
      </c>
      <c r="Q29" s="41"/>
      <c r="R29" s="41"/>
      <c r="S29" s="6" t="s">
        <v>4</v>
      </c>
      <c r="T29" s="6" t="s">
        <v>179</v>
      </c>
    </row>
    <row r="30" spans="1:20" s="13" customFormat="1" ht="26.25" x14ac:dyDescent="0.3">
      <c r="A30" s="9" t="s">
        <v>7</v>
      </c>
      <c r="B30" s="10"/>
      <c r="C30" s="10"/>
      <c r="D30" s="11" t="s">
        <v>10</v>
      </c>
      <c r="E30" s="11" t="s">
        <v>15</v>
      </c>
      <c r="F30" s="12" t="s">
        <v>5</v>
      </c>
      <c r="G30" s="11" t="s">
        <v>10</v>
      </c>
      <c r="H30" s="11" t="s">
        <v>15</v>
      </c>
      <c r="I30" s="12" t="s">
        <v>5</v>
      </c>
      <c r="J30" s="11" t="s">
        <v>10</v>
      </c>
      <c r="K30" s="11" t="s">
        <v>15</v>
      </c>
      <c r="L30" s="12" t="s">
        <v>5</v>
      </c>
      <c r="M30" s="11" t="s">
        <v>10</v>
      </c>
      <c r="N30" s="11" t="s">
        <v>15</v>
      </c>
      <c r="O30" s="12" t="s">
        <v>5</v>
      </c>
      <c r="P30" s="11" t="s">
        <v>10</v>
      </c>
      <c r="Q30" s="11" t="s">
        <v>15</v>
      </c>
      <c r="R30" s="12" t="s">
        <v>5</v>
      </c>
      <c r="S30" s="12" t="s">
        <v>5</v>
      </c>
      <c r="T30" s="42"/>
    </row>
    <row r="31" spans="1:20" ht="18.75" x14ac:dyDescent="0.3">
      <c r="A31" s="20">
        <v>131</v>
      </c>
      <c r="B31" s="32" t="s">
        <v>76</v>
      </c>
      <c r="C31" s="32" t="s">
        <v>12</v>
      </c>
      <c r="D31" s="16">
        <v>4</v>
      </c>
      <c r="E31" s="16">
        <v>8.4</v>
      </c>
      <c r="F31" s="17">
        <f>D31+E31</f>
        <v>12.4</v>
      </c>
      <c r="G31" s="16">
        <v>3.5</v>
      </c>
      <c r="H31" s="16">
        <v>7.234</v>
      </c>
      <c r="I31" s="17">
        <f>G31+H31</f>
        <v>10.734</v>
      </c>
      <c r="J31" s="16">
        <v>4</v>
      </c>
      <c r="K31" s="16">
        <v>6.7670000000000003</v>
      </c>
      <c r="L31" s="17">
        <f>J31+K31</f>
        <v>10.766999999999999</v>
      </c>
      <c r="M31" s="16">
        <v>4</v>
      </c>
      <c r="N31" s="16">
        <v>8</v>
      </c>
      <c r="O31" s="17">
        <f>M31+N31</f>
        <v>12</v>
      </c>
      <c r="P31" s="16">
        <v>4</v>
      </c>
      <c r="Q31" s="16">
        <v>9.3000000000000007</v>
      </c>
      <c r="R31" s="17">
        <f>P31+Q31</f>
        <v>13.3</v>
      </c>
      <c r="S31" s="43">
        <f>F31+I31+L31+O31+R31</f>
        <v>59.200999999999993</v>
      </c>
      <c r="T31" s="6" t="s">
        <v>181</v>
      </c>
    </row>
    <row r="32" spans="1:20" ht="18.75" x14ac:dyDescent="0.2">
      <c r="L32" s="21"/>
      <c r="P32" s="2"/>
      <c r="Q32" s="2"/>
    </row>
  </sheetData>
  <mergeCells count="20">
    <mergeCell ref="M14:O14"/>
    <mergeCell ref="G21:I21"/>
    <mergeCell ref="J21:L21"/>
    <mergeCell ref="M21:O21"/>
    <mergeCell ref="P21:R21"/>
    <mergeCell ref="P4:R4"/>
    <mergeCell ref="P14:R14"/>
    <mergeCell ref="P29:R29"/>
    <mergeCell ref="D29:F29"/>
    <mergeCell ref="G29:I29"/>
    <mergeCell ref="J29:L29"/>
    <mergeCell ref="M29:O29"/>
    <mergeCell ref="D21:F21"/>
    <mergeCell ref="D4:F4"/>
    <mergeCell ref="G4:I4"/>
    <mergeCell ref="J4:L4"/>
    <mergeCell ref="M4:O4"/>
    <mergeCell ref="D14:F14"/>
    <mergeCell ref="G14:I14"/>
    <mergeCell ref="J14:L14"/>
  </mergeCells>
  <conditionalFormatting sqref="F5:F6 I5:I6 L5:L6 F15:F16 I15:I16 L15:L16 F30:F31 I30:I31 O5:O9 O15:O16 O30:O31">
    <cfRule type="cellIs" dxfId="55" priority="148" stopIfTrue="1" operator="equal">
      <formula>1</formula>
    </cfRule>
    <cfRule type="cellIs" dxfId="54" priority="149" stopIfTrue="1" operator="equal">
      <formula>2</formula>
    </cfRule>
    <cfRule type="cellIs" dxfId="53" priority="150" stopIfTrue="1" operator="equal">
      <formula>3</formula>
    </cfRule>
  </conditionalFormatting>
  <conditionalFormatting sqref="L30:L31">
    <cfRule type="cellIs" dxfId="52" priority="142" stopIfTrue="1" operator="equal">
      <formula>1</formula>
    </cfRule>
    <cfRule type="cellIs" dxfId="51" priority="143" stopIfTrue="1" operator="equal">
      <formula>2</formula>
    </cfRule>
    <cfRule type="cellIs" dxfId="50" priority="144" stopIfTrue="1" operator="equal">
      <formula>3</formula>
    </cfRule>
  </conditionalFormatting>
  <conditionalFormatting sqref="L32">
    <cfRule type="cellIs" dxfId="49" priority="139" stopIfTrue="1" operator="equal">
      <formula>1</formula>
    </cfRule>
    <cfRule type="cellIs" dxfId="48" priority="140" stopIfTrue="1" operator="equal">
      <formula>2</formula>
    </cfRule>
    <cfRule type="cellIs" dxfId="47" priority="141" stopIfTrue="1" operator="equal">
      <formula>3</formula>
    </cfRule>
  </conditionalFormatting>
  <conditionalFormatting sqref="D6">
    <cfRule type="cellIs" dxfId="46" priority="105" operator="lessThan">
      <formula>0.001</formula>
    </cfRule>
  </conditionalFormatting>
  <conditionalFormatting sqref="F7:F9 I7:I9 L7:L9">
    <cfRule type="cellIs" dxfId="45" priority="83" stopIfTrue="1" operator="equal">
      <formula>1</formula>
    </cfRule>
    <cfRule type="cellIs" dxfId="44" priority="84" stopIfTrue="1" operator="equal">
      <formula>2</formula>
    </cfRule>
    <cfRule type="cellIs" dxfId="43" priority="85" stopIfTrue="1" operator="equal">
      <formula>3</formula>
    </cfRule>
  </conditionalFormatting>
  <conditionalFormatting sqref="D7">
    <cfRule type="cellIs" dxfId="42" priority="82" operator="lessThan">
      <formula>0.001</formula>
    </cfRule>
  </conditionalFormatting>
  <conditionalFormatting sqref="E6:E9">
    <cfRule type="cellIs" dxfId="41" priority="39" operator="lessThan">
      <formula>0.001</formula>
    </cfRule>
  </conditionalFormatting>
  <conditionalFormatting sqref="P16:Q16">
    <cfRule type="cellIs" dxfId="40" priority="29" operator="lessThan">
      <formula>0.001</formula>
    </cfRule>
  </conditionalFormatting>
  <conditionalFormatting sqref="P31:Q31">
    <cfRule type="cellIs" dxfId="39" priority="24" operator="lessThan">
      <formula>0.001</formula>
    </cfRule>
  </conditionalFormatting>
  <conditionalFormatting sqref="P23:Q23">
    <cfRule type="cellIs" dxfId="38" priority="13" operator="lessThan">
      <formula>0.001</formula>
    </cfRule>
  </conditionalFormatting>
  <conditionalFormatting sqref="R5:R9 R15:R16 R30:R31">
    <cfRule type="cellIs" dxfId="37" priority="49" stopIfTrue="1" operator="equal">
      <formula>1</formula>
    </cfRule>
    <cfRule type="cellIs" dxfId="36" priority="50" stopIfTrue="1" operator="equal">
      <formula>2</formula>
    </cfRule>
    <cfRule type="cellIs" dxfId="35" priority="51" stopIfTrue="1" operator="equal">
      <formula>3</formula>
    </cfRule>
  </conditionalFormatting>
  <conditionalFormatting sqref="D8:D9">
    <cfRule type="cellIs" dxfId="34" priority="40" operator="lessThan">
      <formula>0.001</formula>
    </cfRule>
  </conditionalFormatting>
  <conditionalFormatting sqref="D16:E16">
    <cfRule type="cellIs" dxfId="33" priority="34" operator="lessThan">
      <formula>0.001</formula>
    </cfRule>
  </conditionalFormatting>
  <conditionalFormatting sqref="M16:N16">
    <cfRule type="cellIs" dxfId="32" priority="30" operator="lessThan">
      <formula>0.001</formula>
    </cfRule>
  </conditionalFormatting>
  <conditionalFormatting sqref="J6:K9">
    <cfRule type="cellIs" dxfId="31" priority="37" operator="lessThan">
      <formula>0.001</formula>
    </cfRule>
  </conditionalFormatting>
  <conditionalFormatting sqref="J31:K31">
    <cfRule type="cellIs" dxfId="30" priority="26" operator="lessThan">
      <formula>0.001</formula>
    </cfRule>
  </conditionalFormatting>
  <conditionalFormatting sqref="M6:N9">
    <cfRule type="cellIs" dxfId="29" priority="36" operator="lessThan">
      <formula>0.001</formula>
    </cfRule>
  </conditionalFormatting>
  <conditionalFormatting sqref="G6:H9">
    <cfRule type="cellIs" dxfId="28" priority="38" operator="lessThan">
      <formula>0.001</formula>
    </cfRule>
  </conditionalFormatting>
  <conditionalFormatting sqref="J16:K16">
    <cfRule type="cellIs" dxfId="27" priority="32" operator="lessThan">
      <formula>0.001</formula>
    </cfRule>
  </conditionalFormatting>
  <conditionalFormatting sqref="M31:N31">
    <cfRule type="cellIs" dxfId="26" priority="25" operator="lessThan">
      <formula>0.001</formula>
    </cfRule>
  </conditionalFormatting>
  <conditionalFormatting sqref="P6:Q9">
    <cfRule type="cellIs" dxfId="25" priority="35" operator="lessThan">
      <formula>0.001</formula>
    </cfRule>
  </conditionalFormatting>
  <conditionalFormatting sqref="G16:H16">
    <cfRule type="cellIs" dxfId="24" priority="33" operator="lessThan">
      <formula>0.001</formula>
    </cfRule>
  </conditionalFormatting>
  <conditionalFormatting sqref="D31:E31">
    <cfRule type="cellIs" dxfId="23" priority="28" operator="lessThan">
      <formula>0.001</formula>
    </cfRule>
  </conditionalFormatting>
  <conditionalFormatting sqref="G31:H31">
    <cfRule type="cellIs" dxfId="22" priority="27" operator="lessThan">
      <formula>0.001</formula>
    </cfRule>
  </conditionalFormatting>
  <conditionalFormatting sqref="F22:F23 I22:I23 L22:L23 O22:O23">
    <cfRule type="cellIs" dxfId="21" priority="21" stopIfTrue="1" operator="equal">
      <formula>1</formula>
    </cfRule>
    <cfRule type="cellIs" dxfId="20" priority="22" stopIfTrue="1" operator="equal">
      <formula>2</formula>
    </cfRule>
    <cfRule type="cellIs" dxfId="19" priority="23" stopIfTrue="1" operator="equal">
      <formula>3</formula>
    </cfRule>
  </conditionalFormatting>
  <conditionalFormatting sqref="R22:R23">
    <cfRule type="cellIs" dxfId="18" priority="18" stopIfTrue="1" operator="equal">
      <formula>1</formula>
    </cfRule>
    <cfRule type="cellIs" dxfId="17" priority="19" stopIfTrue="1" operator="equal">
      <formula>2</formula>
    </cfRule>
    <cfRule type="cellIs" dxfId="16" priority="20" stopIfTrue="1" operator="equal">
      <formula>3</formula>
    </cfRule>
  </conditionalFormatting>
  <conditionalFormatting sqref="J23:K23">
    <cfRule type="cellIs" dxfId="15" priority="15" operator="lessThan">
      <formula>0.001</formula>
    </cfRule>
  </conditionalFormatting>
  <conditionalFormatting sqref="D23:E23">
    <cfRule type="cellIs" dxfId="14" priority="17" operator="lessThan">
      <formula>0.001</formula>
    </cfRule>
  </conditionalFormatting>
  <conditionalFormatting sqref="G23:H23">
    <cfRule type="cellIs" dxfId="13" priority="16" operator="lessThan">
      <formula>0.001</formula>
    </cfRule>
  </conditionalFormatting>
  <conditionalFormatting sqref="M23:N23">
    <cfRule type="cellIs" dxfId="12" priority="14" operator="lessThan">
      <formula>0.001</formula>
    </cfRule>
  </conditionalFormatting>
  <conditionalFormatting sqref="S5">
    <cfRule type="cellIs" dxfId="11" priority="10" stopIfTrue="1" operator="equal">
      <formula>1</formula>
    </cfRule>
    <cfRule type="cellIs" dxfId="10" priority="11" stopIfTrue="1" operator="equal">
      <formula>2</formula>
    </cfRule>
    <cfRule type="cellIs" dxfId="9" priority="12" stopIfTrue="1" operator="equal">
      <formula>3</formula>
    </cfRule>
  </conditionalFormatting>
  <conditionalFormatting sqref="S15">
    <cfRule type="cellIs" dxfId="8" priority="7" stopIfTrue="1" operator="equal">
      <formula>1</formula>
    </cfRule>
    <cfRule type="cellIs" dxfId="7" priority="8" stopIfTrue="1" operator="equal">
      <formula>2</formula>
    </cfRule>
    <cfRule type="cellIs" dxfId="6" priority="9" stopIfTrue="1" operator="equal">
      <formula>3</formula>
    </cfRule>
  </conditionalFormatting>
  <conditionalFormatting sqref="S22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conditionalFormatting sqref="S30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2" orientation="landscape" horizontalDpi="4294967293" verticalDpi="0" r:id="rId1"/>
  <headerFooter>
    <oddHeader>&amp;C&amp;"-,Regular"&amp;26Stockport Easter Competition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Round 1</vt:lpstr>
      <vt:lpstr>Round 2</vt:lpstr>
      <vt:lpstr>Round 3</vt:lpstr>
      <vt:lpstr>Nationals</vt:lpstr>
      <vt:lpstr>'Round 1'!Print_Area</vt:lpstr>
      <vt:lpstr>'Round 2'!Print_Area</vt:lpstr>
    </vt:vector>
  </TitlesOfParts>
  <Company>Alexanra Park Infants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Johnson</dc:creator>
  <cp:lastModifiedBy>Mike Healy</cp:lastModifiedBy>
  <cp:lastPrinted>2019-03-31T09:19:03Z</cp:lastPrinted>
  <dcterms:created xsi:type="dcterms:W3CDTF">2003-03-27T19:43:42Z</dcterms:created>
  <dcterms:modified xsi:type="dcterms:W3CDTF">2019-04-01T07:11:44Z</dcterms:modified>
</cp:coreProperties>
</file>