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tabRatio="584" activeTab="2"/>
  </bookViews>
  <sheets>
    <sheet name="Round 1" sheetId="1" r:id="rId1"/>
    <sheet name="Round 2" sheetId="2" r:id="rId2"/>
    <sheet name="Round 3" sheetId="3" r:id="rId3"/>
  </sheets>
  <definedNames>
    <definedName name="_xlnm.Print_Area" localSheetId="1">'Round 2'!$A$1:$U$51</definedName>
  </definedNames>
  <calcPr fullCalcOnLoad="1"/>
</workbook>
</file>

<file path=xl/sharedStrings.xml><?xml version="1.0" encoding="utf-8"?>
<sst xmlns="http://schemas.openxmlformats.org/spreadsheetml/2006/main" count="490" uniqueCount="154">
  <si>
    <t>VAULT</t>
  </si>
  <si>
    <t>BARS</t>
  </si>
  <si>
    <t>BEAM</t>
  </si>
  <si>
    <t>FLOOR</t>
  </si>
  <si>
    <t>OVERALL</t>
  </si>
  <si>
    <t>Score</t>
  </si>
  <si>
    <t xml:space="preserve"> </t>
  </si>
  <si>
    <t>GYMNAST</t>
  </si>
  <si>
    <t>NO</t>
  </si>
  <si>
    <t>D Score</t>
  </si>
  <si>
    <t>CLUB</t>
  </si>
  <si>
    <t>Emily Mills</t>
  </si>
  <si>
    <t>Stockport</t>
  </si>
  <si>
    <t>Tameside</t>
  </si>
  <si>
    <t>Newall Green</t>
  </si>
  <si>
    <t>Pos</t>
  </si>
  <si>
    <t>E Score</t>
  </si>
  <si>
    <t>Gymnasts aged 12</t>
  </si>
  <si>
    <t>Gymnasts aged 11</t>
  </si>
  <si>
    <t>Gymnasts aged 10</t>
  </si>
  <si>
    <t>Alice Ellarby</t>
  </si>
  <si>
    <t>Lily Davison</t>
  </si>
  <si>
    <t>Molly Doody</t>
  </si>
  <si>
    <t>Lola Unsworth</t>
  </si>
  <si>
    <t>Gymnasts aged 7</t>
  </si>
  <si>
    <t>Gymnasts aged 8</t>
  </si>
  <si>
    <t>Sadie Caine</t>
  </si>
  <si>
    <t>Georgia Mills</t>
  </si>
  <si>
    <t>Eleanor Totton</t>
  </si>
  <si>
    <t>Katie Lee</t>
  </si>
  <si>
    <t>Gymnasts aged 6</t>
  </si>
  <si>
    <t>Gymnasts aged 9</t>
  </si>
  <si>
    <t>Milly Eyre</t>
  </si>
  <si>
    <t>Summer Munro</t>
  </si>
  <si>
    <t>Rochdale</t>
  </si>
  <si>
    <t>Sacha Barton</t>
  </si>
  <si>
    <t>Tiahna Onile-Ere</t>
  </si>
  <si>
    <t>Elkie McDermott</t>
  </si>
  <si>
    <t>Wilmslow</t>
  </si>
  <si>
    <t>Ila Wood</t>
  </si>
  <si>
    <t>Elizabeth Callan</t>
  </si>
  <si>
    <t>Summer Holden</t>
  </si>
  <si>
    <t xml:space="preserve">Emma Norton </t>
  </si>
  <si>
    <t>Gymnasts aged 13</t>
  </si>
  <si>
    <t>Charlotte Wystawnoha</t>
  </si>
  <si>
    <t>Katherine Alexander</t>
  </si>
  <si>
    <t>Caitlin Corlett</t>
  </si>
  <si>
    <t>Charlotte Pearce</t>
  </si>
  <si>
    <t>Ruby Heyworth</t>
  </si>
  <si>
    <t>Annabel Clarke</t>
  </si>
  <si>
    <t>Gymnasts aged 14+</t>
  </si>
  <si>
    <t>Olivia Knight</t>
  </si>
  <si>
    <t>Ava Renshaw</t>
  </si>
  <si>
    <t>Liliana Robertson</t>
  </si>
  <si>
    <t>Gretal Smith</t>
  </si>
  <si>
    <t>Thea Mcallister</t>
  </si>
  <si>
    <t>Olivia Doody</t>
  </si>
  <si>
    <t>Georgia Shepherd</t>
  </si>
  <si>
    <t xml:space="preserve">Charlotte Gilmore </t>
  </si>
  <si>
    <t>Grace Wardle</t>
  </si>
  <si>
    <t>Sophie Pembery</t>
  </si>
  <si>
    <t>CC Gymnastics</t>
  </si>
  <si>
    <t>Chloe Foulkes</t>
  </si>
  <si>
    <t xml:space="preserve">Tameside </t>
  </si>
  <si>
    <t>Lily Hawley</t>
  </si>
  <si>
    <t xml:space="preserve">Gymfinity </t>
  </si>
  <si>
    <t>Bo Squire</t>
  </si>
  <si>
    <t>Olivia Greenwood</t>
  </si>
  <si>
    <t xml:space="preserve">Olivia Emblow </t>
  </si>
  <si>
    <t xml:space="preserve">Grace Edmunson </t>
  </si>
  <si>
    <t xml:space="preserve">Imogen Pickles </t>
  </si>
  <si>
    <t xml:space="preserve">Newall Green </t>
  </si>
  <si>
    <t xml:space="preserve">Ria Smith </t>
  </si>
  <si>
    <t xml:space="preserve">Jasmine Chau </t>
  </si>
  <si>
    <t>Molly Jarratt</t>
  </si>
  <si>
    <t>CC gymnastics</t>
  </si>
  <si>
    <t xml:space="preserve">Isabell Gregory </t>
  </si>
  <si>
    <t xml:space="preserve">Tabitha Luxton </t>
  </si>
  <si>
    <t xml:space="preserve">Katie Mackenizie </t>
  </si>
  <si>
    <t>Ellia Mulhearn</t>
  </si>
  <si>
    <t>Niamh Matthew</t>
  </si>
  <si>
    <t xml:space="preserve">Lola Brown </t>
  </si>
  <si>
    <t xml:space="preserve">Stockport </t>
  </si>
  <si>
    <t xml:space="preserve">Abigail Clarke </t>
  </si>
  <si>
    <t xml:space="preserve">Alice Mills </t>
  </si>
  <si>
    <t>Abigail English</t>
  </si>
  <si>
    <t xml:space="preserve">Madelyne Gerrad-Jones </t>
  </si>
  <si>
    <t>Ella Bannister</t>
  </si>
  <si>
    <t xml:space="preserve">Aleisha Walsh </t>
  </si>
  <si>
    <t>Ava Patel</t>
  </si>
  <si>
    <t>Ella Lai-humphries</t>
  </si>
  <si>
    <t xml:space="preserve">Holly Joan Gill </t>
  </si>
  <si>
    <t>Chimindi Anioke</t>
  </si>
  <si>
    <t>Sandra wlodarczyk</t>
  </si>
  <si>
    <t>Summer Newman</t>
  </si>
  <si>
    <t>Evie Makin</t>
  </si>
  <si>
    <t xml:space="preserve">Maddie Pearson </t>
  </si>
  <si>
    <t>Alexandra Walley</t>
  </si>
  <si>
    <t xml:space="preserve">Tayla Dace </t>
  </si>
  <si>
    <t xml:space="preserve">Sadie Cook </t>
  </si>
  <si>
    <t>Isabella Knights</t>
  </si>
  <si>
    <t xml:space="preserve">Millie Knights </t>
  </si>
  <si>
    <t>Emily Cockcroft</t>
  </si>
  <si>
    <t>Lyla Briddon</t>
  </si>
  <si>
    <t>Evie Talbot</t>
  </si>
  <si>
    <t xml:space="preserve">CC gymnastics </t>
  </si>
  <si>
    <t xml:space="preserve">Erin Archbold </t>
  </si>
  <si>
    <t>Nell Taylor</t>
  </si>
  <si>
    <t>Eva Rothwell</t>
  </si>
  <si>
    <t xml:space="preserve">Madison Sharpe </t>
  </si>
  <si>
    <t>Olivia Turrall</t>
  </si>
  <si>
    <t>Jessica Rook</t>
  </si>
  <si>
    <t xml:space="preserve">Bibi Williams </t>
  </si>
  <si>
    <t>Gymfinity</t>
  </si>
  <si>
    <t>Millie Kullu</t>
  </si>
  <si>
    <t xml:space="preserve">Chloe Pembery </t>
  </si>
  <si>
    <t>Mia Betts</t>
  </si>
  <si>
    <t>Gracie Ryder</t>
  </si>
  <si>
    <t xml:space="preserve">Abigail Denton </t>
  </si>
  <si>
    <t>Faith McCaffey</t>
  </si>
  <si>
    <t xml:space="preserve">Poppy Francis </t>
  </si>
  <si>
    <t xml:space="preserve">Francesca Burton </t>
  </si>
  <si>
    <t xml:space="preserve">Emily shepherd </t>
  </si>
  <si>
    <t>Isobel Lee</t>
  </si>
  <si>
    <t>Genna Walker</t>
  </si>
  <si>
    <t>Bella Stankard</t>
  </si>
  <si>
    <t>Faine Claessens</t>
  </si>
  <si>
    <t>Chloe Wood</t>
  </si>
  <si>
    <t>Jessica Hill</t>
  </si>
  <si>
    <t>Jemima Shaw</t>
  </si>
  <si>
    <t xml:space="preserve">Darcie Penny </t>
  </si>
  <si>
    <t xml:space="preserve">Jessica Thomason </t>
  </si>
  <si>
    <t xml:space="preserve">Emily Parkinson </t>
  </si>
  <si>
    <t xml:space="preserve">Eve Jennings </t>
  </si>
  <si>
    <t xml:space="preserve">Holly Rodgers </t>
  </si>
  <si>
    <t xml:space="preserve">Katie Pickup </t>
  </si>
  <si>
    <t xml:space="preserve">Poppy Gethin Jones </t>
  </si>
  <si>
    <t xml:space="preserve">Olivia Heapy </t>
  </si>
  <si>
    <t xml:space="preserve">Olivia Corcoran </t>
  </si>
  <si>
    <t>Anna Chartres</t>
  </si>
  <si>
    <t xml:space="preserve">Alyssia Hayman </t>
  </si>
  <si>
    <t>Evie Brownhill</t>
  </si>
  <si>
    <t>Amber Arnold</t>
  </si>
  <si>
    <t>Eva Gannon</t>
  </si>
  <si>
    <t xml:space="preserve">Heyla Gault </t>
  </si>
  <si>
    <t xml:space="preserve">Neave Stafford </t>
  </si>
  <si>
    <t>Ellie Swiddles</t>
  </si>
  <si>
    <t>Hannah Shepherd</t>
  </si>
  <si>
    <t xml:space="preserve">Alba Giordani </t>
  </si>
  <si>
    <t xml:space="preserve">Ava Dixon </t>
  </si>
  <si>
    <t xml:space="preserve">Lottie Peacocke </t>
  </si>
  <si>
    <t xml:space="preserve">Emily Mannion </t>
  </si>
  <si>
    <t>Maddy Carrington</t>
  </si>
  <si>
    <t xml:space="preserve">Holly Allen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</si>
</sst>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b/>
      <sz val="26"/>
      <color indexed="10"/>
      <name val="Arial"/>
      <family val="2"/>
    </font>
    <font>
      <b/>
      <sz val="2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4" fontId="9" fillId="0" borderId="10" xfId="58" applyNumberFormat="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9" fillId="0" borderId="0" xfId="58" applyNumberFormat="1" applyFont="1" applyFill="1" applyBorder="1" applyAlignment="1">
      <alignment horizontal="center" wrapText="1"/>
      <protection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2" fillId="0" borderId="10" xfId="57" applyNumberFormat="1" applyFont="1" applyFill="1" applyBorder="1" applyAlignment="1" quotePrefix="1">
      <alignment horizontal="center"/>
      <protection/>
    </xf>
    <xf numFmtId="0" fontId="32" fillId="0" borderId="10" xfId="57" applyFont="1" applyFill="1" applyBorder="1" applyAlignment="1">
      <alignment horizontal="center"/>
      <protection/>
    </xf>
    <xf numFmtId="0" fontId="32" fillId="0" borderId="10" xfId="57" applyNumberFormat="1" applyFont="1" applyFill="1" applyBorder="1" applyAlignment="1">
      <alignment horizontal="center"/>
      <protection/>
    </xf>
    <xf numFmtId="0" fontId="53" fillId="0" borderId="10" xfId="57" applyFont="1" applyBorder="1" applyAlignment="1">
      <alignment horizontal="center"/>
      <protection/>
    </xf>
    <xf numFmtId="0" fontId="34" fillId="0" borderId="10" xfId="57" applyNumberFormat="1" applyFont="1" applyFill="1" applyBorder="1" applyAlignment="1" quotePrefix="1">
      <alignment horizontal="center"/>
      <protection/>
    </xf>
    <xf numFmtId="0" fontId="54" fillId="0" borderId="10" xfId="57" applyFont="1" applyFill="1" applyBorder="1" applyAlignment="1">
      <alignment horizontal="center"/>
      <protection/>
    </xf>
    <xf numFmtId="14" fontId="54" fillId="0" borderId="10" xfId="57" applyNumberFormat="1" applyFont="1" applyFill="1" applyBorder="1" applyAlignment="1">
      <alignment horizontal="center"/>
      <protection/>
    </xf>
    <xf numFmtId="0" fontId="34" fillId="0" borderId="10" xfId="57" applyFont="1" applyFill="1" applyBorder="1" applyAlignment="1">
      <alignment horizontal="center"/>
      <protection/>
    </xf>
    <xf numFmtId="0" fontId="34" fillId="0" borderId="10" xfId="57" applyNumberFormat="1" applyFont="1" applyFill="1" applyBorder="1" applyAlignment="1">
      <alignment horizontal="center"/>
      <protection/>
    </xf>
    <xf numFmtId="0" fontId="54" fillId="0" borderId="10" xfId="57" applyFont="1" applyBorder="1" applyAlignment="1">
      <alignment horizontal="center"/>
      <protection/>
    </xf>
    <xf numFmtId="0" fontId="34" fillId="0" borderId="10" xfId="57" applyFont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2"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zoomScale="70" zoomScaleNormal="70" zoomScalePageLayoutView="70" workbookViewId="0" topLeftCell="A10">
      <selection activeCell="N37" sqref="N37"/>
    </sheetView>
  </sheetViews>
  <sheetFormatPr defaultColWidth="9.140625" defaultRowHeight="12.75"/>
  <cols>
    <col min="1" max="1" width="6.8515625" style="7" customWidth="1"/>
    <col min="2" max="2" width="28.140625" style="7" customWidth="1"/>
    <col min="3" max="3" width="20.28125" style="7" customWidth="1"/>
    <col min="4" max="4" width="11.28125" style="8" customWidth="1"/>
    <col min="5" max="5" width="10.7109375" style="8" customWidth="1"/>
    <col min="6" max="6" width="10.7109375" style="7" customWidth="1"/>
    <col min="7" max="7" width="9.28125" style="7" customWidth="1"/>
    <col min="8" max="9" width="10.7109375" style="8" customWidth="1"/>
    <col min="10" max="10" width="10.7109375" style="7" customWidth="1"/>
    <col min="11" max="11" width="8.57421875" style="7" customWidth="1"/>
    <col min="12" max="12" width="11.57421875" style="8" customWidth="1"/>
    <col min="13" max="13" width="10.57421875" style="8" customWidth="1"/>
    <col min="14" max="14" width="10.7109375" style="7" customWidth="1"/>
    <col min="15" max="15" width="8.57421875" style="7" customWidth="1"/>
    <col min="16" max="17" width="10.7109375" style="8" customWidth="1"/>
    <col min="18" max="18" width="9.8515625" style="7" customWidth="1"/>
    <col min="19" max="19" width="8.57421875" style="7" customWidth="1"/>
    <col min="20" max="20" width="12.140625" style="7" customWidth="1"/>
    <col min="21" max="21" width="9.7109375" style="7" customWidth="1"/>
    <col min="22" max="22" width="9.140625" style="0" customWidth="1"/>
    <col min="23" max="33" width="9.140625" style="7" hidden="1" customWidth="1"/>
    <col min="34" max="34" width="27.57421875" style="17" customWidth="1"/>
    <col min="35" max="35" width="9.140625" style="17" customWidth="1"/>
    <col min="36" max="16384" width="9.140625" style="17" customWidth="1"/>
  </cols>
  <sheetData>
    <row r="1" spans="1:22" ht="33.75">
      <c r="A1" s="13" t="s">
        <v>24</v>
      </c>
      <c r="D1" s="14"/>
      <c r="G1" s="15"/>
      <c r="V1" s="7"/>
    </row>
    <row r="2" ht="12.75">
      <c r="V2" s="7"/>
    </row>
    <row r="3" spans="1:33" s="18" customFormat="1" ht="18">
      <c r="A3" s="20" t="s">
        <v>8</v>
      </c>
      <c r="B3" s="20" t="s">
        <v>7</v>
      </c>
      <c r="C3" s="24" t="s">
        <v>10</v>
      </c>
      <c r="D3" s="41" t="s">
        <v>0</v>
      </c>
      <c r="E3" s="42"/>
      <c r="F3" s="42"/>
      <c r="G3" s="43"/>
      <c r="H3" s="41" t="s">
        <v>1</v>
      </c>
      <c r="I3" s="42"/>
      <c r="J3" s="42"/>
      <c r="K3" s="43"/>
      <c r="L3" s="41" t="s">
        <v>2</v>
      </c>
      <c r="M3" s="42"/>
      <c r="N3" s="42"/>
      <c r="O3" s="43"/>
      <c r="P3" s="41" t="s">
        <v>3</v>
      </c>
      <c r="Q3" s="42"/>
      <c r="R3" s="42"/>
      <c r="S3" s="43"/>
      <c r="T3" s="44" t="s">
        <v>4</v>
      </c>
      <c r="U3" s="45"/>
      <c r="V3" s="12"/>
      <c r="W3" s="10"/>
      <c r="X3" s="10"/>
      <c r="Y3" s="10"/>
      <c r="Z3" s="11"/>
      <c r="AA3" s="11"/>
      <c r="AB3" s="10"/>
      <c r="AC3" s="10"/>
      <c r="AD3" s="11"/>
      <c r="AE3" s="11"/>
      <c r="AF3" s="11"/>
      <c r="AG3" s="11"/>
    </row>
    <row r="4" spans="1:33" s="19" customFormat="1" ht="36">
      <c r="A4" s="21" t="s">
        <v>6</v>
      </c>
      <c r="B4" s="1"/>
      <c r="C4" s="1"/>
      <c r="D4" s="9" t="s">
        <v>9</v>
      </c>
      <c r="E4" s="9" t="s">
        <v>16</v>
      </c>
      <c r="F4" s="2" t="s">
        <v>5</v>
      </c>
      <c r="G4" s="1" t="s">
        <v>15</v>
      </c>
      <c r="H4" s="16" t="s">
        <v>9</v>
      </c>
      <c r="I4" s="16" t="s">
        <v>16</v>
      </c>
      <c r="J4" s="2" t="s">
        <v>5</v>
      </c>
      <c r="K4" s="1" t="s">
        <v>15</v>
      </c>
      <c r="L4" s="9" t="s">
        <v>9</v>
      </c>
      <c r="M4" s="9" t="s">
        <v>16</v>
      </c>
      <c r="N4" s="2" t="s">
        <v>5</v>
      </c>
      <c r="O4" s="1" t="s">
        <v>15</v>
      </c>
      <c r="P4" s="9" t="s">
        <v>9</v>
      </c>
      <c r="Q4" s="9" t="s">
        <v>16</v>
      </c>
      <c r="R4" s="2" t="s">
        <v>5</v>
      </c>
      <c r="S4" s="1" t="s">
        <v>15</v>
      </c>
      <c r="T4" s="2" t="s">
        <v>5</v>
      </c>
      <c r="U4" s="1" t="s">
        <v>15</v>
      </c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>
      <c r="A5" s="34">
        <v>1</v>
      </c>
      <c r="B5" s="35" t="s">
        <v>53</v>
      </c>
      <c r="C5" s="35" t="s">
        <v>12</v>
      </c>
      <c r="D5" s="16">
        <v>1</v>
      </c>
      <c r="E5" s="16">
        <v>8.2</v>
      </c>
      <c r="F5" s="5">
        <f>D5+E5</f>
        <v>9.2</v>
      </c>
      <c r="G5" s="22">
        <f aca="true" t="shared" si="0" ref="G5:G12">VLOOKUP(F5,X$5:Y$12,2,FALSE)</f>
        <v>5</v>
      </c>
      <c r="H5" s="16">
        <v>1.2</v>
      </c>
      <c r="I5" s="16">
        <v>8.65</v>
      </c>
      <c r="J5" s="5">
        <f>H5+I5</f>
        <v>9.85</v>
      </c>
      <c r="K5" s="22">
        <f aca="true" t="shared" si="1" ref="K5:K12">VLOOKUP(J5,Z$5:AA$12,2,FALSE)</f>
        <v>5</v>
      </c>
      <c r="L5" s="16">
        <v>1.6</v>
      </c>
      <c r="M5" s="16">
        <v>7.5</v>
      </c>
      <c r="N5" s="5">
        <f>L5+M5</f>
        <v>9.1</v>
      </c>
      <c r="O5" s="22">
        <f aca="true" t="shared" si="2" ref="O5:O12">VLOOKUP(N5,AB$5:AC$12,2,FALSE)</f>
        <v>6</v>
      </c>
      <c r="P5" s="16">
        <v>0.6</v>
      </c>
      <c r="Q5" s="16">
        <v>8.1</v>
      </c>
      <c r="R5" s="5">
        <f>P5+Q5</f>
        <v>8.7</v>
      </c>
      <c r="S5" s="22">
        <f aca="true" t="shared" si="3" ref="S5:S12">VLOOKUP(R5,AD$5:AE$12,2,FALSE)</f>
        <v>4</v>
      </c>
      <c r="T5" s="5">
        <f>R5+N5+J5+F5</f>
        <v>36.849999999999994</v>
      </c>
      <c r="U5" s="22">
        <f aca="true" t="shared" si="4" ref="U5:U12">VLOOKUP(T5,AF$5:AG$12,2,FALSE)</f>
        <v>5</v>
      </c>
      <c r="V5" s="7"/>
      <c r="W5" s="6">
        <v>1</v>
      </c>
      <c r="X5" s="6">
        <f>LARGE(F$5:F$12,$W5)</f>
        <v>9.7</v>
      </c>
      <c r="Y5" s="6">
        <f>IF(X5=X4,Y4,Y4+1)</f>
        <v>1</v>
      </c>
      <c r="Z5" s="6">
        <f>LARGE(J$5:J$12,$W5)</f>
        <v>10.8</v>
      </c>
      <c r="AA5" s="6">
        <f>IF(Z5=Z4,AA4,AA4+1)</f>
        <v>1</v>
      </c>
      <c r="AB5" s="6">
        <f>LARGE(N$5:N$12,$W5)</f>
        <v>10.299999999999999</v>
      </c>
      <c r="AC5" s="6">
        <f>IF(AB5=AB4,AC4,AC4+1)</f>
        <v>1</v>
      </c>
      <c r="AD5" s="6">
        <f>LARGE(R$5:R$12,$W5)</f>
        <v>9.75</v>
      </c>
      <c r="AE5" s="6">
        <f>IF(AD5=AD4,AE4,AE4+1)</f>
        <v>1</v>
      </c>
      <c r="AF5" s="6">
        <f>LARGE(T$5:T$12,$W5)</f>
        <v>40</v>
      </c>
      <c r="AG5" s="6">
        <f>IF(AF5=AF4,AG4,AG4+1)</f>
        <v>1</v>
      </c>
    </row>
    <row r="6" spans="1:33" ht="18.75">
      <c r="A6" s="34">
        <v>2</v>
      </c>
      <c r="B6" s="35" t="s">
        <v>54</v>
      </c>
      <c r="C6" s="35" t="s">
        <v>12</v>
      </c>
      <c r="D6" s="16">
        <v>1</v>
      </c>
      <c r="E6" s="16">
        <v>8.1</v>
      </c>
      <c r="F6" s="5">
        <f aca="true" t="shared" si="5" ref="F6:F12">D6+E6</f>
        <v>9.1</v>
      </c>
      <c r="G6" s="22">
        <f t="shared" si="0"/>
        <v>6</v>
      </c>
      <c r="H6" s="16">
        <v>1.2</v>
      </c>
      <c r="I6" s="16">
        <v>8.85</v>
      </c>
      <c r="J6" s="5">
        <f aca="true" t="shared" si="6" ref="J6:J12">H6+I6</f>
        <v>10.049999999999999</v>
      </c>
      <c r="K6" s="22">
        <f t="shared" si="1"/>
        <v>3</v>
      </c>
      <c r="L6" s="16">
        <v>3.6</v>
      </c>
      <c r="M6" s="16">
        <v>6.5</v>
      </c>
      <c r="N6" s="5">
        <f aca="true" t="shared" si="7" ref="N6:N12">L6+M6</f>
        <v>10.1</v>
      </c>
      <c r="O6" s="22">
        <f t="shared" si="2"/>
        <v>2</v>
      </c>
      <c r="P6" s="16">
        <v>0.6</v>
      </c>
      <c r="Q6" s="16">
        <v>7.65</v>
      </c>
      <c r="R6" s="5">
        <f aca="true" t="shared" si="8" ref="R6:R12">P6+Q6</f>
        <v>8.25</v>
      </c>
      <c r="S6" s="22">
        <f t="shared" si="3"/>
        <v>7</v>
      </c>
      <c r="T6" s="5">
        <f aca="true" t="shared" si="9" ref="T6:T12">R6+N6+J6+F6</f>
        <v>37.5</v>
      </c>
      <c r="U6" s="22">
        <f t="shared" si="4"/>
        <v>4</v>
      </c>
      <c r="V6" s="7"/>
      <c r="W6" s="6">
        <f aca="true" t="shared" si="10" ref="W6:W11">W5+1</f>
        <v>2</v>
      </c>
      <c r="X6" s="6">
        <f aca="true" t="shared" si="11" ref="X6:X12">LARGE(F$5:F$12,$W6)</f>
        <v>9.5</v>
      </c>
      <c r="Y6" s="6">
        <f aca="true" t="shared" si="12" ref="Y6:Y12">IF(X6=X5,Y5,Y5+1)</f>
        <v>2</v>
      </c>
      <c r="Z6" s="6">
        <f aca="true" t="shared" si="13" ref="Z6:Z12">LARGE(J$5:J$12,$W6)</f>
        <v>10.700000000000001</v>
      </c>
      <c r="AA6" s="6">
        <f aca="true" t="shared" si="14" ref="AA6:AA12">IF(Z6=Z5,AA5,AA5+1)</f>
        <v>2</v>
      </c>
      <c r="AB6" s="6">
        <f aca="true" t="shared" si="15" ref="AB6:AB12">LARGE(N$5:N$12,$W6)</f>
        <v>10.1</v>
      </c>
      <c r="AC6" s="6">
        <f aca="true" t="shared" si="16" ref="AC6:AC12">IF(AB6=AB5,AC5,AC5+1)</f>
        <v>2</v>
      </c>
      <c r="AD6" s="6">
        <f aca="true" t="shared" si="17" ref="AD6:AD12">LARGE(R$5:R$12,$W6)</f>
        <v>9.5</v>
      </c>
      <c r="AE6" s="6">
        <f aca="true" t="shared" si="18" ref="AE6:AE12">IF(AD6=AD5,AE5,AE5+1)</f>
        <v>2</v>
      </c>
      <c r="AF6" s="6">
        <f aca="true" t="shared" si="19" ref="AF6:AF12">LARGE(T$5:T$12,$W6)</f>
        <v>39.75</v>
      </c>
      <c r="AG6" s="6">
        <f aca="true" t="shared" si="20" ref="AG6:AG12">IF(AF6=AF5,AG5,AG5+1)</f>
        <v>2</v>
      </c>
    </row>
    <row r="7" spans="1:33" ht="18.75">
      <c r="A7" s="34">
        <v>3</v>
      </c>
      <c r="B7" s="35" t="s">
        <v>55</v>
      </c>
      <c r="C7" s="35" t="s">
        <v>12</v>
      </c>
      <c r="D7" s="16">
        <v>1</v>
      </c>
      <c r="E7" s="16">
        <v>8.7</v>
      </c>
      <c r="F7" s="5">
        <f t="shared" si="5"/>
        <v>9.7</v>
      </c>
      <c r="G7" s="22">
        <f t="shared" si="0"/>
        <v>1</v>
      </c>
      <c r="H7" s="16">
        <v>1.8</v>
      </c>
      <c r="I7" s="16">
        <v>8.9</v>
      </c>
      <c r="J7" s="5">
        <f t="shared" si="6"/>
        <v>10.700000000000001</v>
      </c>
      <c r="K7" s="22">
        <f t="shared" si="1"/>
        <v>2</v>
      </c>
      <c r="L7" s="16">
        <v>1.8</v>
      </c>
      <c r="M7" s="16">
        <v>7.8</v>
      </c>
      <c r="N7" s="5">
        <f t="shared" si="7"/>
        <v>9.6</v>
      </c>
      <c r="O7" s="22">
        <f t="shared" si="2"/>
        <v>3</v>
      </c>
      <c r="P7" s="16">
        <v>0.8</v>
      </c>
      <c r="Q7" s="16">
        <v>8.95</v>
      </c>
      <c r="R7" s="5">
        <f t="shared" si="8"/>
        <v>9.75</v>
      </c>
      <c r="S7" s="22">
        <f t="shared" si="3"/>
        <v>1</v>
      </c>
      <c r="T7" s="5">
        <f t="shared" si="9"/>
        <v>39.75</v>
      </c>
      <c r="U7" s="22">
        <f t="shared" si="4"/>
        <v>2</v>
      </c>
      <c r="V7" s="7"/>
      <c r="W7" s="6">
        <f t="shared" si="10"/>
        <v>3</v>
      </c>
      <c r="X7" s="6">
        <f t="shared" si="11"/>
        <v>9.4</v>
      </c>
      <c r="Y7" s="6">
        <f t="shared" si="12"/>
        <v>3</v>
      </c>
      <c r="Z7" s="6">
        <f t="shared" si="13"/>
        <v>10.049999999999999</v>
      </c>
      <c r="AA7" s="6">
        <f t="shared" si="14"/>
        <v>3</v>
      </c>
      <c r="AB7" s="6">
        <f t="shared" si="15"/>
        <v>10.1</v>
      </c>
      <c r="AC7" s="6">
        <f t="shared" si="16"/>
        <v>2</v>
      </c>
      <c r="AD7" s="6">
        <f t="shared" si="17"/>
        <v>8.9</v>
      </c>
      <c r="AE7" s="6">
        <f t="shared" si="18"/>
        <v>3</v>
      </c>
      <c r="AF7" s="6">
        <f t="shared" si="19"/>
        <v>37.6</v>
      </c>
      <c r="AG7" s="6">
        <f t="shared" si="20"/>
        <v>3</v>
      </c>
    </row>
    <row r="8" spans="1:33" ht="18.75">
      <c r="A8" s="34">
        <v>4</v>
      </c>
      <c r="B8" s="35" t="s">
        <v>56</v>
      </c>
      <c r="C8" s="35" t="s">
        <v>12</v>
      </c>
      <c r="D8" s="16">
        <v>1</v>
      </c>
      <c r="E8" s="16">
        <v>8.4</v>
      </c>
      <c r="F8" s="5">
        <f t="shared" si="5"/>
        <v>9.4</v>
      </c>
      <c r="G8" s="22">
        <f t="shared" si="0"/>
        <v>3</v>
      </c>
      <c r="H8" s="16">
        <v>1.8</v>
      </c>
      <c r="I8" s="16">
        <v>9</v>
      </c>
      <c r="J8" s="5">
        <f t="shared" si="6"/>
        <v>10.8</v>
      </c>
      <c r="K8" s="22">
        <f t="shared" si="1"/>
        <v>1</v>
      </c>
      <c r="L8" s="16">
        <v>1.6</v>
      </c>
      <c r="M8" s="16">
        <v>8.7</v>
      </c>
      <c r="N8" s="5">
        <f t="shared" si="7"/>
        <v>10.299999999999999</v>
      </c>
      <c r="O8" s="22">
        <f t="shared" si="2"/>
        <v>1</v>
      </c>
      <c r="P8" s="16">
        <v>0.6</v>
      </c>
      <c r="Q8" s="16">
        <v>8.9</v>
      </c>
      <c r="R8" s="5">
        <f t="shared" si="8"/>
        <v>9.5</v>
      </c>
      <c r="S8" s="22">
        <f t="shared" si="3"/>
        <v>2</v>
      </c>
      <c r="T8" s="5">
        <f t="shared" si="9"/>
        <v>40</v>
      </c>
      <c r="U8" s="22">
        <f t="shared" si="4"/>
        <v>1</v>
      </c>
      <c r="V8" s="7"/>
      <c r="W8" s="6">
        <f t="shared" si="10"/>
        <v>4</v>
      </c>
      <c r="X8" s="6">
        <f t="shared" si="11"/>
        <v>9.35</v>
      </c>
      <c r="Y8" s="6">
        <f t="shared" si="12"/>
        <v>4</v>
      </c>
      <c r="Z8" s="6">
        <f t="shared" si="13"/>
        <v>9.95</v>
      </c>
      <c r="AA8" s="6">
        <f t="shared" si="14"/>
        <v>4</v>
      </c>
      <c r="AB8" s="6">
        <f t="shared" si="15"/>
        <v>9.6</v>
      </c>
      <c r="AC8" s="6">
        <f t="shared" si="16"/>
        <v>3</v>
      </c>
      <c r="AD8" s="6">
        <f t="shared" si="17"/>
        <v>8.7</v>
      </c>
      <c r="AE8" s="6">
        <f t="shared" si="18"/>
        <v>4</v>
      </c>
      <c r="AF8" s="6">
        <f t="shared" si="19"/>
        <v>37.5</v>
      </c>
      <c r="AG8" s="6">
        <f t="shared" si="20"/>
        <v>4</v>
      </c>
    </row>
    <row r="9" spans="1:33" ht="18.75">
      <c r="A9" s="37">
        <v>5</v>
      </c>
      <c r="B9" s="37" t="s">
        <v>57</v>
      </c>
      <c r="C9" s="37" t="s">
        <v>12</v>
      </c>
      <c r="D9" s="16">
        <v>1</v>
      </c>
      <c r="E9" s="16">
        <v>8.5</v>
      </c>
      <c r="F9" s="5">
        <f t="shared" si="5"/>
        <v>9.5</v>
      </c>
      <c r="G9" s="22">
        <f t="shared" si="0"/>
        <v>2</v>
      </c>
      <c r="H9" s="16">
        <v>1.2</v>
      </c>
      <c r="I9" s="16">
        <v>7.9</v>
      </c>
      <c r="J9" s="5">
        <f t="shared" si="6"/>
        <v>9.1</v>
      </c>
      <c r="K9" s="22">
        <f t="shared" si="1"/>
        <v>7</v>
      </c>
      <c r="L9" s="16">
        <v>1.6</v>
      </c>
      <c r="M9" s="16">
        <v>8.5</v>
      </c>
      <c r="N9" s="5">
        <f t="shared" si="7"/>
        <v>10.1</v>
      </c>
      <c r="O9" s="22">
        <f t="shared" si="2"/>
        <v>2</v>
      </c>
      <c r="P9" s="16">
        <v>0.6</v>
      </c>
      <c r="Q9" s="16">
        <v>8.3</v>
      </c>
      <c r="R9" s="5">
        <f t="shared" si="8"/>
        <v>8.9</v>
      </c>
      <c r="S9" s="22">
        <f t="shared" si="3"/>
        <v>3</v>
      </c>
      <c r="T9" s="5">
        <f t="shared" si="9"/>
        <v>37.6</v>
      </c>
      <c r="U9" s="22">
        <f t="shared" si="4"/>
        <v>3</v>
      </c>
      <c r="V9" s="7"/>
      <c r="W9" s="6">
        <f t="shared" si="10"/>
        <v>5</v>
      </c>
      <c r="X9" s="6">
        <f t="shared" si="11"/>
        <v>9.2</v>
      </c>
      <c r="Y9" s="6">
        <f t="shared" si="12"/>
        <v>5</v>
      </c>
      <c r="Z9" s="6">
        <f t="shared" si="13"/>
        <v>9.85</v>
      </c>
      <c r="AA9" s="6">
        <f t="shared" si="14"/>
        <v>5</v>
      </c>
      <c r="AB9" s="6">
        <f t="shared" si="15"/>
        <v>9.3</v>
      </c>
      <c r="AC9" s="6">
        <f t="shared" si="16"/>
        <v>4</v>
      </c>
      <c r="AD9" s="6">
        <f t="shared" si="17"/>
        <v>8.65</v>
      </c>
      <c r="AE9" s="6">
        <f t="shared" si="18"/>
        <v>5</v>
      </c>
      <c r="AF9" s="6">
        <f t="shared" si="19"/>
        <v>36.849999999999994</v>
      </c>
      <c r="AG9" s="6">
        <f t="shared" si="20"/>
        <v>5</v>
      </c>
    </row>
    <row r="10" spans="1:33" ht="18.75">
      <c r="A10" s="34">
        <v>6</v>
      </c>
      <c r="B10" s="35" t="s">
        <v>58</v>
      </c>
      <c r="C10" s="35" t="s">
        <v>12</v>
      </c>
      <c r="D10" s="16">
        <v>1</v>
      </c>
      <c r="E10" s="16">
        <v>8</v>
      </c>
      <c r="F10" s="5">
        <f t="shared" si="5"/>
        <v>9</v>
      </c>
      <c r="G10" s="22">
        <f t="shared" si="0"/>
        <v>7</v>
      </c>
      <c r="H10" s="16">
        <v>1.2</v>
      </c>
      <c r="I10" s="16">
        <v>8.75</v>
      </c>
      <c r="J10" s="5">
        <f t="shared" si="6"/>
        <v>9.95</v>
      </c>
      <c r="K10" s="22">
        <f t="shared" si="1"/>
        <v>4</v>
      </c>
      <c r="L10" s="16">
        <v>1.6</v>
      </c>
      <c r="M10" s="16">
        <v>7.65</v>
      </c>
      <c r="N10" s="5">
        <f t="shared" si="7"/>
        <v>9.25</v>
      </c>
      <c r="O10" s="22">
        <f t="shared" si="2"/>
        <v>5</v>
      </c>
      <c r="P10" s="16">
        <v>0.5</v>
      </c>
      <c r="Q10" s="16">
        <v>7.65</v>
      </c>
      <c r="R10" s="5">
        <f t="shared" si="8"/>
        <v>8.15</v>
      </c>
      <c r="S10" s="22">
        <f t="shared" si="3"/>
        <v>8</v>
      </c>
      <c r="T10" s="5">
        <f t="shared" si="9"/>
        <v>36.349999999999994</v>
      </c>
      <c r="U10" s="22">
        <f t="shared" si="4"/>
        <v>7</v>
      </c>
      <c r="V10" s="7"/>
      <c r="W10" s="6">
        <f t="shared" si="10"/>
        <v>6</v>
      </c>
      <c r="X10" s="6">
        <f t="shared" si="11"/>
        <v>9.1</v>
      </c>
      <c r="Y10" s="6">
        <f t="shared" si="12"/>
        <v>6</v>
      </c>
      <c r="Z10" s="6">
        <f t="shared" si="13"/>
        <v>9.85</v>
      </c>
      <c r="AA10" s="6">
        <f t="shared" si="14"/>
        <v>5</v>
      </c>
      <c r="AB10" s="6">
        <f t="shared" si="15"/>
        <v>9.25</v>
      </c>
      <c r="AC10" s="6">
        <f t="shared" si="16"/>
        <v>5</v>
      </c>
      <c r="AD10" s="6">
        <f t="shared" si="17"/>
        <v>8.3</v>
      </c>
      <c r="AE10" s="6">
        <f t="shared" si="18"/>
        <v>6</v>
      </c>
      <c r="AF10" s="6">
        <f t="shared" si="19"/>
        <v>36.800000000000004</v>
      </c>
      <c r="AG10" s="6">
        <f t="shared" si="20"/>
        <v>6</v>
      </c>
    </row>
    <row r="11" spans="1:33" ht="18.75">
      <c r="A11" s="34">
        <v>7</v>
      </c>
      <c r="B11" s="35" t="s">
        <v>59</v>
      </c>
      <c r="C11" s="35" t="s">
        <v>12</v>
      </c>
      <c r="D11" s="16">
        <v>1</v>
      </c>
      <c r="E11" s="16">
        <v>8.35</v>
      </c>
      <c r="F11" s="5">
        <f t="shared" si="5"/>
        <v>9.35</v>
      </c>
      <c r="G11" s="22">
        <f t="shared" si="0"/>
        <v>4</v>
      </c>
      <c r="H11" s="16">
        <v>1.2</v>
      </c>
      <c r="I11" s="16">
        <v>8.65</v>
      </c>
      <c r="J11" s="5">
        <f t="shared" si="6"/>
        <v>9.85</v>
      </c>
      <c r="K11" s="22">
        <f t="shared" si="1"/>
        <v>5</v>
      </c>
      <c r="L11" s="16">
        <v>1.6</v>
      </c>
      <c r="M11" s="16">
        <v>7.7</v>
      </c>
      <c r="N11" s="5">
        <f t="shared" si="7"/>
        <v>9.3</v>
      </c>
      <c r="O11" s="22">
        <f t="shared" si="2"/>
        <v>4</v>
      </c>
      <c r="P11" s="16">
        <v>0.6</v>
      </c>
      <c r="Q11" s="16">
        <v>7.7</v>
      </c>
      <c r="R11" s="5">
        <f t="shared" si="8"/>
        <v>8.3</v>
      </c>
      <c r="S11" s="22">
        <f t="shared" si="3"/>
        <v>6</v>
      </c>
      <c r="T11" s="5">
        <f t="shared" si="9"/>
        <v>36.800000000000004</v>
      </c>
      <c r="U11" s="22">
        <f t="shared" si="4"/>
        <v>6</v>
      </c>
      <c r="V11" s="7"/>
      <c r="W11" s="6">
        <f t="shared" si="10"/>
        <v>7</v>
      </c>
      <c r="X11" s="6">
        <f t="shared" si="11"/>
        <v>9</v>
      </c>
      <c r="Y11" s="6">
        <f t="shared" si="12"/>
        <v>7</v>
      </c>
      <c r="Z11" s="6">
        <f t="shared" si="13"/>
        <v>9.450000000000001</v>
      </c>
      <c r="AA11" s="6">
        <f t="shared" si="14"/>
        <v>6</v>
      </c>
      <c r="AB11" s="6">
        <f t="shared" si="15"/>
        <v>9.25</v>
      </c>
      <c r="AC11" s="6">
        <f t="shared" si="16"/>
        <v>5</v>
      </c>
      <c r="AD11" s="6">
        <f t="shared" si="17"/>
        <v>8.25</v>
      </c>
      <c r="AE11" s="6">
        <f t="shared" si="18"/>
        <v>7</v>
      </c>
      <c r="AF11" s="6">
        <f t="shared" si="19"/>
        <v>36.349999999999994</v>
      </c>
      <c r="AG11" s="6">
        <f t="shared" si="20"/>
        <v>7</v>
      </c>
    </row>
    <row r="12" spans="1:33" ht="18.75">
      <c r="A12" s="34">
        <v>8</v>
      </c>
      <c r="B12" s="35" t="s">
        <v>60</v>
      </c>
      <c r="C12" s="35" t="s">
        <v>61</v>
      </c>
      <c r="D12" s="16">
        <v>1</v>
      </c>
      <c r="E12" s="16">
        <v>7.9</v>
      </c>
      <c r="F12" s="5">
        <f t="shared" si="5"/>
        <v>8.9</v>
      </c>
      <c r="G12" s="22">
        <f t="shared" si="0"/>
        <v>8</v>
      </c>
      <c r="H12" s="16">
        <v>1.8</v>
      </c>
      <c r="I12" s="16">
        <v>7.65</v>
      </c>
      <c r="J12" s="5">
        <f t="shared" si="6"/>
        <v>9.450000000000001</v>
      </c>
      <c r="K12" s="22">
        <f t="shared" si="1"/>
        <v>6</v>
      </c>
      <c r="L12" s="16">
        <v>1.6</v>
      </c>
      <c r="M12" s="16">
        <v>7.65</v>
      </c>
      <c r="N12" s="5">
        <f t="shared" si="7"/>
        <v>9.25</v>
      </c>
      <c r="O12" s="22">
        <f t="shared" si="2"/>
        <v>5</v>
      </c>
      <c r="P12" s="16">
        <v>0.6</v>
      </c>
      <c r="Q12" s="16">
        <v>8.05</v>
      </c>
      <c r="R12" s="5">
        <f t="shared" si="8"/>
        <v>8.65</v>
      </c>
      <c r="S12" s="22">
        <f t="shared" si="3"/>
        <v>5</v>
      </c>
      <c r="T12" s="5">
        <f t="shared" si="9"/>
        <v>36.25</v>
      </c>
      <c r="U12" s="22">
        <f t="shared" si="4"/>
        <v>8</v>
      </c>
      <c r="V12" s="7"/>
      <c r="W12" s="6">
        <v>8</v>
      </c>
      <c r="X12" s="6">
        <f t="shared" si="11"/>
        <v>8.9</v>
      </c>
      <c r="Y12" s="6">
        <f t="shared" si="12"/>
        <v>8</v>
      </c>
      <c r="Z12" s="6">
        <f t="shared" si="13"/>
        <v>9.1</v>
      </c>
      <c r="AA12" s="6">
        <f t="shared" si="14"/>
        <v>7</v>
      </c>
      <c r="AB12" s="6">
        <f t="shared" si="15"/>
        <v>9.1</v>
      </c>
      <c r="AC12" s="6">
        <f t="shared" si="16"/>
        <v>6</v>
      </c>
      <c r="AD12" s="6">
        <f t="shared" si="17"/>
        <v>8.15</v>
      </c>
      <c r="AE12" s="6">
        <f t="shared" si="18"/>
        <v>8</v>
      </c>
      <c r="AF12" s="6">
        <f t="shared" si="19"/>
        <v>36.25</v>
      </c>
      <c r="AG12" s="6">
        <f t="shared" si="20"/>
        <v>8</v>
      </c>
    </row>
    <row r="13" spans="1:33" ht="18">
      <c r="A13" s="25"/>
      <c r="B13" s="26"/>
      <c r="C13" s="26"/>
      <c r="D13" s="27"/>
      <c r="E13" s="27"/>
      <c r="F13" s="28"/>
      <c r="G13" s="29"/>
      <c r="H13" s="27"/>
      <c r="I13" s="27"/>
      <c r="J13" s="28"/>
      <c r="K13" s="29"/>
      <c r="L13" s="27"/>
      <c r="M13" s="27"/>
      <c r="N13" s="28"/>
      <c r="O13" s="29"/>
      <c r="P13" s="27"/>
      <c r="Q13" s="27"/>
      <c r="R13" s="28"/>
      <c r="S13" s="29"/>
      <c r="T13" s="28"/>
      <c r="U13" s="29"/>
      <c r="V13" s="7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ht="12.75">
      <c r="V14" s="7"/>
    </row>
    <row r="15" spans="1:22" ht="33.75">
      <c r="A15" s="13" t="s">
        <v>17</v>
      </c>
      <c r="D15" s="14"/>
      <c r="G15" s="15"/>
      <c r="V15" s="7"/>
    </row>
    <row r="16" ht="12.75">
      <c r="V16" s="7"/>
    </row>
    <row r="17" spans="1:33" s="18" customFormat="1" ht="18">
      <c r="A17" s="20" t="s">
        <v>8</v>
      </c>
      <c r="B17" s="20" t="s">
        <v>7</v>
      </c>
      <c r="C17" s="24" t="s">
        <v>10</v>
      </c>
      <c r="D17" s="41" t="s">
        <v>0</v>
      </c>
      <c r="E17" s="42"/>
      <c r="F17" s="42"/>
      <c r="G17" s="43"/>
      <c r="H17" s="41" t="s">
        <v>1</v>
      </c>
      <c r="I17" s="42"/>
      <c r="J17" s="42"/>
      <c r="K17" s="43"/>
      <c r="L17" s="41" t="s">
        <v>2</v>
      </c>
      <c r="M17" s="42"/>
      <c r="N17" s="42"/>
      <c r="O17" s="43"/>
      <c r="P17" s="41" t="s">
        <v>3</v>
      </c>
      <c r="Q17" s="42"/>
      <c r="R17" s="42"/>
      <c r="S17" s="43"/>
      <c r="T17" s="44" t="s">
        <v>4</v>
      </c>
      <c r="U17" s="45"/>
      <c r="V17" s="12"/>
      <c r="W17" s="10"/>
      <c r="X17" s="10"/>
      <c r="Y17" s="10"/>
      <c r="Z17" s="11"/>
      <c r="AA17" s="11"/>
      <c r="AB17" s="10"/>
      <c r="AC17" s="10"/>
      <c r="AD17" s="11"/>
      <c r="AE17" s="11"/>
      <c r="AF17" s="11"/>
      <c r="AG17" s="11"/>
    </row>
    <row r="18" spans="1:33" s="19" customFormat="1" ht="26.25">
      <c r="A18" s="21" t="s">
        <v>6</v>
      </c>
      <c r="B18" s="1"/>
      <c r="C18" s="1"/>
      <c r="D18" s="9" t="s">
        <v>9</v>
      </c>
      <c r="E18" s="9" t="s">
        <v>16</v>
      </c>
      <c r="F18" s="2" t="s">
        <v>5</v>
      </c>
      <c r="G18" s="1" t="s">
        <v>15</v>
      </c>
      <c r="H18" s="9" t="s">
        <v>9</v>
      </c>
      <c r="I18" s="9" t="s">
        <v>16</v>
      </c>
      <c r="J18" s="2" t="s">
        <v>5</v>
      </c>
      <c r="K18" s="1" t="s">
        <v>15</v>
      </c>
      <c r="L18" s="9" t="s">
        <v>9</v>
      </c>
      <c r="M18" s="9" t="s">
        <v>16</v>
      </c>
      <c r="N18" s="2" t="s">
        <v>5</v>
      </c>
      <c r="O18" s="1" t="s">
        <v>15</v>
      </c>
      <c r="P18" s="9" t="s">
        <v>9</v>
      </c>
      <c r="Q18" s="9" t="s">
        <v>16</v>
      </c>
      <c r="R18" s="2" t="s">
        <v>5</v>
      </c>
      <c r="S18" s="1" t="s">
        <v>15</v>
      </c>
      <c r="T18" s="2" t="s">
        <v>5</v>
      </c>
      <c r="U18" s="1" t="s">
        <v>15</v>
      </c>
      <c r="V18" s="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8.75">
      <c r="A19" s="30">
        <v>22</v>
      </c>
      <c r="B19" s="35" t="s">
        <v>11</v>
      </c>
      <c r="C19" s="35" t="s">
        <v>12</v>
      </c>
      <c r="D19" s="16">
        <v>2.8</v>
      </c>
      <c r="E19" s="16">
        <v>8.7</v>
      </c>
      <c r="F19" s="5">
        <f>D19+E19</f>
        <v>11.5</v>
      </c>
      <c r="G19" s="22">
        <f>VLOOKUP(F19,X$19:Y$34,2,FALSE)</f>
        <v>2</v>
      </c>
      <c r="H19" s="16">
        <v>2.7</v>
      </c>
      <c r="I19" s="16">
        <v>8.1</v>
      </c>
      <c r="J19" s="5">
        <f>H19+I19</f>
        <v>10.8</v>
      </c>
      <c r="K19" s="22">
        <f>VLOOKUP(J19,Z$19:AA$34,2,FALSE)</f>
        <v>2</v>
      </c>
      <c r="L19" s="16">
        <v>3.6</v>
      </c>
      <c r="M19" s="16">
        <v>6.85</v>
      </c>
      <c r="N19" s="5">
        <f>L19+M19</f>
        <v>10.45</v>
      </c>
      <c r="O19" s="22">
        <f>VLOOKUP(N19,AB$19:AC$34,2,FALSE)</f>
        <v>9</v>
      </c>
      <c r="P19" s="16">
        <v>4</v>
      </c>
      <c r="Q19" s="16">
        <v>8.4</v>
      </c>
      <c r="R19" s="5">
        <f>P19+Q19</f>
        <v>12.4</v>
      </c>
      <c r="S19" s="22">
        <f>VLOOKUP(R19,AD$19:AE$34,2,FALSE)</f>
        <v>1</v>
      </c>
      <c r="T19" s="5">
        <f>R19+N19+J19+F19</f>
        <v>45.150000000000006</v>
      </c>
      <c r="U19" s="22">
        <f>VLOOKUP(T19,AF$19:AG$34,2,FALSE)</f>
        <v>4</v>
      </c>
      <c r="V19" s="7"/>
      <c r="W19" s="6">
        <v>1</v>
      </c>
      <c r="X19" s="6">
        <f>LARGE(F$19:F$34,$W19)</f>
        <v>11.8</v>
      </c>
      <c r="Y19" s="6">
        <f>IF(X19=X18,Y18,Y18+1)</f>
        <v>1</v>
      </c>
      <c r="Z19" s="6">
        <f>LARGE(J$19:J$34,$W19)</f>
        <v>11.100000000000001</v>
      </c>
      <c r="AA19" s="6">
        <f>IF(Z19=Z18,AA18,AA18+1)</f>
        <v>1</v>
      </c>
      <c r="AB19" s="6">
        <f>LARGE(N$19:N$34,$W19)</f>
        <v>11.649999999999999</v>
      </c>
      <c r="AC19" s="6">
        <f>IF(AB19=AB18,AC18,AC18+1)</f>
        <v>1</v>
      </c>
      <c r="AD19" s="6">
        <f>LARGE(R$19:R$34,$W19)</f>
        <v>12.4</v>
      </c>
      <c r="AE19" s="6">
        <f>IF(AD19=AD18,AE18,AE18+1)</f>
        <v>1</v>
      </c>
      <c r="AF19" s="6">
        <f>LARGE(T$19:T$34,$W19)</f>
        <v>45.64999999999999</v>
      </c>
      <c r="AG19" s="6">
        <f>IF(AF19=AF18,AG18,AG18+1)</f>
        <v>1</v>
      </c>
    </row>
    <row r="20" spans="1:33" ht="18.75">
      <c r="A20" s="30">
        <v>23</v>
      </c>
      <c r="B20" s="35" t="s">
        <v>23</v>
      </c>
      <c r="C20" s="35" t="s">
        <v>12</v>
      </c>
      <c r="D20" s="16">
        <v>2.8</v>
      </c>
      <c r="E20" s="16">
        <v>8.6</v>
      </c>
      <c r="F20" s="5">
        <f aca="true" t="shared" si="21" ref="F20:F34">D20+E20</f>
        <v>11.399999999999999</v>
      </c>
      <c r="G20" s="22">
        <f aca="true" t="shared" si="22" ref="G20:G34">VLOOKUP(F20,X$19:Y$34,2,FALSE)</f>
        <v>4</v>
      </c>
      <c r="H20" s="16">
        <v>0.3</v>
      </c>
      <c r="I20" s="16">
        <v>7.7</v>
      </c>
      <c r="J20" s="5">
        <f aca="true" t="shared" si="23" ref="J20:J34">H20+I20</f>
        <v>8</v>
      </c>
      <c r="K20" s="22">
        <f aca="true" t="shared" si="24" ref="K20:K34">VLOOKUP(J20,Z$19:AA$34,2,FALSE)</f>
        <v>9</v>
      </c>
      <c r="L20" s="16">
        <v>3.6</v>
      </c>
      <c r="M20" s="16">
        <v>7.05</v>
      </c>
      <c r="N20" s="5">
        <f aca="true" t="shared" si="25" ref="N20:N34">L20+M20</f>
        <v>10.65</v>
      </c>
      <c r="O20" s="22">
        <f aca="true" t="shared" si="26" ref="O20:O34">VLOOKUP(N20,AB$19:AC$34,2,FALSE)</f>
        <v>7</v>
      </c>
      <c r="P20" s="16">
        <v>3.8</v>
      </c>
      <c r="Q20" s="16">
        <v>8.1</v>
      </c>
      <c r="R20" s="5">
        <f aca="true" t="shared" si="27" ref="R20:R34">P20+Q20</f>
        <v>11.899999999999999</v>
      </c>
      <c r="S20" s="22">
        <f aca="true" t="shared" si="28" ref="S20:S34">VLOOKUP(R20,AD$19:AE$34,2,FALSE)</f>
        <v>6</v>
      </c>
      <c r="T20" s="5">
        <f aca="true" t="shared" si="29" ref="T20:T34">R20+N20+J20+F20</f>
        <v>41.949999999999996</v>
      </c>
      <c r="U20" s="22">
        <f aca="true" t="shared" si="30" ref="U20:U34">VLOOKUP(T20,AF$19:AG$34,2,FALSE)</f>
        <v>9</v>
      </c>
      <c r="V20" s="7"/>
      <c r="W20" s="6">
        <f>W19+1</f>
        <v>2</v>
      </c>
      <c r="X20" s="6">
        <f aca="true" t="shared" si="31" ref="X20:X34">LARGE(F$19:F$34,$W20)</f>
        <v>11.5</v>
      </c>
      <c r="Y20" s="6">
        <f aca="true" t="shared" si="32" ref="Y20:Y34">IF(X20=X19,Y19,Y19+1)</f>
        <v>2</v>
      </c>
      <c r="Z20" s="6">
        <f aca="true" t="shared" si="33" ref="Z20:Z34">LARGE(J$19:J$34,$W20)</f>
        <v>10.8</v>
      </c>
      <c r="AA20" s="6">
        <f aca="true" t="shared" si="34" ref="AA20:AA34">IF(Z20=Z19,AA19,AA19+1)</f>
        <v>2</v>
      </c>
      <c r="AB20" s="6">
        <f aca="true" t="shared" si="35" ref="AB20:AB34">LARGE(N$19:N$34,$W20)</f>
        <v>11.6</v>
      </c>
      <c r="AC20" s="6">
        <f aca="true" t="shared" si="36" ref="AC20:AC34">IF(AB20=AB19,AC19,AC19+1)</f>
        <v>2</v>
      </c>
      <c r="AD20" s="6">
        <f aca="true" t="shared" si="37" ref="AD20:AD34">LARGE(R$19:R$34,$W20)</f>
        <v>12.3</v>
      </c>
      <c r="AE20" s="6">
        <f aca="true" t="shared" si="38" ref="AE20:AE34">IF(AD20=AD19,AE19,AE19+1)</f>
        <v>2</v>
      </c>
      <c r="AF20" s="6">
        <f aca="true" t="shared" si="39" ref="AF20:AF34">LARGE(T$19:T$34,$W20)</f>
        <v>45.45</v>
      </c>
      <c r="AG20" s="6">
        <f aca="true" t="shared" si="40" ref="AG20:AG34">IF(AF20=AF19,AG19,AG19+1)</f>
        <v>2</v>
      </c>
    </row>
    <row r="21" spans="1:33" ht="18.75">
      <c r="A21" s="30">
        <v>24</v>
      </c>
      <c r="B21" s="35" t="s">
        <v>20</v>
      </c>
      <c r="C21" s="35" t="s">
        <v>12</v>
      </c>
      <c r="D21" s="16">
        <v>2</v>
      </c>
      <c r="E21" s="16">
        <v>8.5</v>
      </c>
      <c r="F21" s="5">
        <f t="shared" si="21"/>
        <v>10.5</v>
      </c>
      <c r="G21" s="22">
        <f t="shared" si="22"/>
        <v>8</v>
      </c>
      <c r="H21" s="16">
        <v>2.5</v>
      </c>
      <c r="I21" s="16">
        <v>8.1</v>
      </c>
      <c r="J21" s="5">
        <f t="shared" si="23"/>
        <v>10.6</v>
      </c>
      <c r="K21" s="22">
        <f t="shared" si="24"/>
        <v>3</v>
      </c>
      <c r="L21" s="16">
        <v>2.8</v>
      </c>
      <c r="M21" s="16">
        <v>7.9</v>
      </c>
      <c r="N21" s="5">
        <f t="shared" si="25"/>
        <v>10.7</v>
      </c>
      <c r="O21" s="22">
        <f t="shared" si="26"/>
        <v>6</v>
      </c>
      <c r="P21" s="16">
        <v>3.2</v>
      </c>
      <c r="Q21" s="16">
        <v>8.9</v>
      </c>
      <c r="R21" s="5">
        <f t="shared" si="27"/>
        <v>12.100000000000001</v>
      </c>
      <c r="S21" s="22">
        <f t="shared" si="28"/>
        <v>4</v>
      </c>
      <c r="T21" s="5">
        <f t="shared" si="29"/>
        <v>43.9</v>
      </c>
      <c r="U21" s="22">
        <f t="shared" si="30"/>
        <v>6</v>
      </c>
      <c r="V21" s="7"/>
      <c r="W21" s="6">
        <f aca="true" t="shared" si="41" ref="W21:W28">W20+1</f>
        <v>3</v>
      </c>
      <c r="X21" s="6">
        <f t="shared" si="31"/>
        <v>11.45</v>
      </c>
      <c r="Y21" s="6">
        <f t="shared" si="32"/>
        <v>3</v>
      </c>
      <c r="Z21" s="6">
        <f t="shared" si="33"/>
        <v>10.8</v>
      </c>
      <c r="AA21" s="6">
        <f t="shared" si="34"/>
        <v>2</v>
      </c>
      <c r="AB21" s="6">
        <f t="shared" si="35"/>
        <v>11.35</v>
      </c>
      <c r="AC21" s="6">
        <f t="shared" si="36"/>
        <v>3</v>
      </c>
      <c r="AD21" s="6">
        <f t="shared" si="37"/>
        <v>12.2</v>
      </c>
      <c r="AE21" s="6">
        <f t="shared" si="38"/>
        <v>3</v>
      </c>
      <c r="AF21" s="6">
        <f t="shared" si="39"/>
        <v>45.300000000000004</v>
      </c>
      <c r="AG21" s="6">
        <f t="shared" si="40"/>
        <v>3</v>
      </c>
    </row>
    <row r="22" spans="1:33" ht="18.75">
      <c r="A22" s="30">
        <v>25</v>
      </c>
      <c r="B22" s="35" t="s">
        <v>21</v>
      </c>
      <c r="C22" s="35" t="s">
        <v>12</v>
      </c>
      <c r="D22" s="16">
        <v>2.8</v>
      </c>
      <c r="E22" s="16">
        <v>8.3</v>
      </c>
      <c r="F22" s="5">
        <f t="shared" si="21"/>
        <v>11.100000000000001</v>
      </c>
      <c r="G22" s="22">
        <f t="shared" si="22"/>
        <v>6</v>
      </c>
      <c r="H22" s="16">
        <v>2.7</v>
      </c>
      <c r="I22" s="16">
        <v>8.4</v>
      </c>
      <c r="J22" s="5">
        <f t="shared" si="23"/>
        <v>11.100000000000001</v>
      </c>
      <c r="K22" s="22">
        <f t="shared" si="24"/>
        <v>1</v>
      </c>
      <c r="L22" s="16">
        <v>3.6</v>
      </c>
      <c r="M22" s="16">
        <v>7.2</v>
      </c>
      <c r="N22" s="5">
        <f t="shared" si="25"/>
        <v>10.8</v>
      </c>
      <c r="O22" s="22">
        <f t="shared" si="26"/>
        <v>5</v>
      </c>
      <c r="P22" s="16">
        <v>4</v>
      </c>
      <c r="Q22" s="16">
        <v>8.3</v>
      </c>
      <c r="R22" s="5">
        <f t="shared" si="27"/>
        <v>12.3</v>
      </c>
      <c r="S22" s="22">
        <f t="shared" si="28"/>
        <v>2</v>
      </c>
      <c r="T22" s="5">
        <f t="shared" si="29"/>
        <v>45.300000000000004</v>
      </c>
      <c r="U22" s="22">
        <f t="shared" si="30"/>
        <v>3</v>
      </c>
      <c r="V22" s="7"/>
      <c r="W22" s="6">
        <f t="shared" si="41"/>
        <v>4</v>
      </c>
      <c r="X22" s="6">
        <f t="shared" si="31"/>
        <v>11.399999999999999</v>
      </c>
      <c r="Y22" s="6">
        <f t="shared" si="32"/>
        <v>4</v>
      </c>
      <c r="Z22" s="6">
        <f t="shared" si="33"/>
        <v>10.6</v>
      </c>
      <c r="AA22" s="6">
        <f t="shared" si="34"/>
        <v>3</v>
      </c>
      <c r="AB22" s="6">
        <f t="shared" si="35"/>
        <v>11.3</v>
      </c>
      <c r="AC22" s="6">
        <f t="shared" si="36"/>
        <v>4</v>
      </c>
      <c r="AD22" s="6">
        <f t="shared" si="37"/>
        <v>12.2</v>
      </c>
      <c r="AE22" s="6">
        <f t="shared" si="38"/>
        <v>3</v>
      </c>
      <c r="AF22" s="6">
        <f t="shared" si="39"/>
        <v>45.150000000000006</v>
      </c>
      <c r="AG22" s="6">
        <f t="shared" si="40"/>
        <v>4</v>
      </c>
    </row>
    <row r="23" spans="1:33" ht="18.75">
      <c r="A23" s="30">
        <v>26</v>
      </c>
      <c r="B23" s="35" t="s">
        <v>22</v>
      </c>
      <c r="C23" s="35" t="s">
        <v>12</v>
      </c>
      <c r="D23" s="16">
        <v>2.8</v>
      </c>
      <c r="E23" s="16">
        <v>8.3</v>
      </c>
      <c r="F23" s="5">
        <f t="shared" si="21"/>
        <v>11.100000000000001</v>
      </c>
      <c r="G23" s="22">
        <f t="shared" si="22"/>
        <v>6</v>
      </c>
      <c r="H23" s="16">
        <v>2.5</v>
      </c>
      <c r="I23" s="16">
        <v>8</v>
      </c>
      <c r="J23" s="5">
        <f t="shared" si="23"/>
        <v>10.5</v>
      </c>
      <c r="K23" s="22">
        <f t="shared" si="24"/>
        <v>4</v>
      </c>
      <c r="L23" s="16">
        <v>3.8</v>
      </c>
      <c r="M23" s="16">
        <v>7.55</v>
      </c>
      <c r="N23" s="5">
        <f t="shared" si="25"/>
        <v>11.35</v>
      </c>
      <c r="O23" s="22">
        <f t="shared" si="26"/>
        <v>3</v>
      </c>
      <c r="P23" s="16">
        <v>4</v>
      </c>
      <c r="Q23" s="16">
        <v>8.2</v>
      </c>
      <c r="R23" s="5">
        <f t="shared" si="27"/>
        <v>12.2</v>
      </c>
      <c r="S23" s="22">
        <f t="shared" si="28"/>
        <v>3</v>
      </c>
      <c r="T23" s="5">
        <f t="shared" si="29"/>
        <v>45.15</v>
      </c>
      <c r="U23" s="22">
        <f t="shared" si="30"/>
        <v>4</v>
      </c>
      <c r="V23" s="7"/>
      <c r="W23" s="6">
        <f t="shared" si="41"/>
        <v>5</v>
      </c>
      <c r="X23" s="6">
        <f t="shared" si="31"/>
        <v>11.2</v>
      </c>
      <c r="Y23" s="6">
        <f t="shared" si="32"/>
        <v>5</v>
      </c>
      <c r="Z23" s="6">
        <f t="shared" si="33"/>
        <v>10.5</v>
      </c>
      <c r="AA23" s="6">
        <f t="shared" si="34"/>
        <v>4</v>
      </c>
      <c r="AB23" s="6">
        <f t="shared" si="35"/>
        <v>10.8</v>
      </c>
      <c r="AC23" s="6">
        <f t="shared" si="36"/>
        <v>5</v>
      </c>
      <c r="AD23" s="6">
        <f t="shared" si="37"/>
        <v>12.100000000000001</v>
      </c>
      <c r="AE23" s="6">
        <f t="shared" si="38"/>
        <v>4</v>
      </c>
      <c r="AF23" s="6">
        <f t="shared" si="39"/>
        <v>45.15</v>
      </c>
      <c r="AG23" s="6">
        <f t="shared" si="40"/>
        <v>4</v>
      </c>
    </row>
    <row r="24" spans="1:33" ht="18.75">
      <c r="A24" s="31">
        <v>27</v>
      </c>
      <c r="B24" s="37" t="s">
        <v>62</v>
      </c>
      <c r="C24" s="37" t="s">
        <v>63</v>
      </c>
      <c r="D24" s="16">
        <v>2</v>
      </c>
      <c r="E24" s="16">
        <v>9.1</v>
      </c>
      <c r="F24" s="5">
        <f t="shared" si="21"/>
        <v>11.1</v>
      </c>
      <c r="G24" s="22">
        <f t="shared" si="22"/>
        <v>6</v>
      </c>
      <c r="H24" s="16">
        <v>1.3</v>
      </c>
      <c r="I24" s="16">
        <v>6.9</v>
      </c>
      <c r="J24" s="5">
        <f t="shared" si="23"/>
        <v>8.200000000000001</v>
      </c>
      <c r="K24" s="22">
        <f t="shared" si="24"/>
        <v>8</v>
      </c>
      <c r="L24" s="16">
        <v>2.8</v>
      </c>
      <c r="M24" s="16">
        <v>7.25</v>
      </c>
      <c r="N24" s="5">
        <f t="shared" si="25"/>
        <v>10.05</v>
      </c>
      <c r="O24" s="22">
        <f t="shared" si="26"/>
        <v>11</v>
      </c>
      <c r="P24" s="16">
        <v>3.6</v>
      </c>
      <c r="Q24" s="16">
        <v>8.6</v>
      </c>
      <c r="R24" s="5">
        <f t="shared" si="27"/>
        <v>12.2</v>
      </c>
      <c r="S24" s="22">
        <f t="shared" si="28"/>
        <v>3</v>
      </c>
      <c r="T24" s="5">
        <f t="shared" si="29"/>
        <v>41.550000000000004</v>
      </c>
      <c r="U24" s="22">
        <f t="shared" si="30"/>
        <v>10</v>
      </c>
      <c r="V24" s="7"/>
      <c r="W24" s="6">
        <f t="shared" si="41"/>
        <v>6</v>
      </c>
      <c r="X24" s="6">
        <f t="shared" si="31"/>
        <v>11.100000000000001</v>
      </c>
      <c r="Y24" s="6">
        <f t="shared" si="32"/>
        <v>6</v>
      </c>
      <c r="Z24" s="6">
        <f t="shared" si="33"/>
        <v>10.5</v>
      </c>
      <c r="AA24" s="6">
        <f t="shared" si="34"/>
        <v>4</v>
      </c>
      <c r="AB24" s="6">
        <f t="shared" si="35"/>
        <v>10.8</v>
      </c>
      <c r="AC24" s="6">
        <f t="shared" si="36"/>
        <v>5</v>
      </c>
      <c r="AD24" s="6">
        <f t="shared" si="37"/>
        <v>12</v>
      </c>
      <c r="AE24" s="6">
        <f t="shared" si="38"/>
        <v>5</v>
      </c>
      <c r="AF24" s="6">
        <f t="shared" si="39"/>
        <v>44.05</v>
      </c>
      <c r="AG24" s="6">
        <f t="shared" si="40"/>
        <v>5</v>
      </c>
    </row>
    <row r="25" spans="1:33" ht="18.75">
      <c r="A25" s="30">
        <v>28</v>
      </c>
      <c r="B25" s="35" t="s">
        <v>40</v>
      </c>
      <c r="C25" s="35" t="s">
        <v>63</v>
      </c>
      <c r="D25" s="16">
        <v>2.8</v>
      </c>
      <c r="E25" s="16">
        <v>9</v>
      </c>
      <c r="F25" s="5">
        <f t="shared" si="21"/>
        <v>11.8</v>
      </c>
      <c r="G25" s="22">
        <f t="shared" si="22"/>
        <v>1</v>
      </c>
      <c r="H25" s="16">
        <v>2.5</v>
      </c>
      <c r="I25" s="16">
        <v>8</v>
      </c>
      <c r="J25" s="5">
        <f t="shared" si="23"/>
        <v>10.5</v>
      </c>
      <c r="K25" s="22">
        <f t="shared" si="24"/>
        <v>4</v>
      </c>
      <c r="L25" s="16">
        <v>3.2</v>
      </c>
      <c r="M25" s="16">
        <v>8.45</v>
      </c>
      <c r="N25" s="5">
        <f t="shared" si="25"/>
        <v>11.649999999999999</v>
      </c>
      <c r="O25" s="22">
        <f t="shared" si="26"/>
        <v>1</v>
      </c>
      <c r="P25" s="16">
        <v>3.3</v>
      </c>
      <c r="Q25" s="16">
        <v>8.4</v>
      </c>
      <c r="R25" s="5">
        <f t="shared" si="27"/>
        <v>11.7</v>
      </c>
      <c r="S25" s="22">
        <f t="shared" si="28"/>
        <v>8</v>
      </c>
      <c r="T25" s="5">
        <f t="shared" si="29"/>
        <v>45.64999999999999</v>
      </c>
      <c r="U25" s="22">
        <f t="shared" si="30"/>
        <v>1</v>
      </c>
      <c r="V25" s="7"/>
      <c r="W25" s="6">
        <f t="shared" si="41"/>
        <v>7</v>
      </c>
      <c r="X25" s="6">
        <f t="shared" si="31"/>
        <v>11.100000000000001</v>
      </c>
      <c r="Y25" s="6">
        <f t="shared" si="32"/>
        <v>6</v>
      </c>
      <c r="Z25" s="6">
        <f t="shared" si="33"/>
        <v>10.4</v>
      </c>
      <c r="AA25" s="6">
        <f t="shared" si="34"/>
        <v>5</v>
      </c>
      <c r="AB25" s="6">
        <f t="shared" si="35"/>
        <v>10.7</v>
      </c>
      <c r="AC25" s="6">
        <f t="shared" si="36"/>
        <v>6</v>
      </c>
      <c r="AD25" s="6">
        <f t="shared" si="37"/>
        <v>11.9</v>
      </c>
      <c r="AE25" s="6">
        <f t="shared" si="38"/>
        <v>6</v>
      </c>
      <c r="AF25" s="6">
        <f t="shared" si="39"/>
        <v>43.9</v>
      </c>
      <c r="AG25" s="6">
        <f t="shared" si="40"/>
        <v>6</v>
      </c>
    </row>
    <row r="26" spans="1:33" ht="18.75">
      <c r="A26" s="30">
        <v>29</v>
      </c>
      <c r="B26" s="35" t="s">
        <v>39</v>
      </c>
      <c r="C26" s="35" t="s">
        <v>63</v>
      </c>
      <c r="D26" s="16">
        <v>0</v>
      </c>
      <c r="E26" s="16">
        <v>0</v>
      </c>
      <c r="F26" s="5">
        <f t="shared" si="21"/>
        <v>0</v>
      </c>
      <c r="G26" s="22">
        <f t="shared" si="22"/>
        <v>11</v>
      </c>
      <c r="H26" s="16">
        <v>0</v>
      </c>
      <c r="I26" s="16">
        <v>0</v>
      </c>
      <c r="J26" s="5">
        <f t="shared" si="23"/>
        <v>0</v>
      </c>
      <c r="K26" s="22">
        <f t="shared" si="24"/>
        <v>10</v>
      </c>
      <c r="L26" s="16">
        <v>0</v>
      </c>
      <c r="M26" s="16">
        <v>0</v>
      </c>
      <c r="N26" s="5">
        <f t="shared" si="25"/>
        <v>0</v>
      </c>
      <c r="O26" s="22">
        <f t="shared" si="26"/>
        <v>12</v>
      </c>
      <c r="P26" s="16">
        <v>0</v>
      </c>
      <c r="Q26" s="16">
        <v>0</v>
      </c>
      <c r="R26" s="5">
        <f t="shared" si="27"/>
        <v>0</v>
      </c>
      <c r="S26" s="22">
        <f t="shared" si="28"/>
        <v>10</v>
      </c>
      <c r="T26" s="5">
        <f t="shared" si="29"/>
        <v>0</v>
      </c>
      <c r="U26" s="22">
        <f t="shared" si="30"/>
        <v>11</v>
      </c>
      <c r="V26" s="7"/>
      <c r="W26" s="6">
        <f t="shared" si="41"/>
        <v>8</v>
      </c>
      <c r="X26" s="6">
        <f t="shared" si="31"/>
        <v>11.1</v>
      </c>
      <c r="Y26" s="6">
        <f t="shared" si="32"/>
        <v>6</v>
      </c>
      <c r="Z26" s="6">
        <f t="shared" si="33"/>
        <v>10.2</v>
      </c>
      <c r="AA26" s="6">
        <f t="shared" si="34"/>
        <v>6</v>
      </c>
      <c r="AB26" s="6">
        <f t="shared" si="35"/>
        <v>10.65</v>
      </c>
      <c r="AC26" s="6">
        <f t="shared" si="36"/>
        <v>7</v>
      </c>
      <c r="AD26" s="6">
        <f t="shared" si="37"/>
        <v>11.899999999999999</v>
      </c>
      <c r="AE26" s="6">
        <f t="shared" si="38"/>
        <v>6</v>
      </c>
      <c r="AF26" s="6">
        <f t="shared" si="39"/>
        <v>43.2</v>
      </c>
      <c r="AG26" s="6">
        <f t="shared" si="40"/>
        <v>7</v>
      </c>
    </row>
    <row r="27" spans="1:33" ht="18.75">
      <c r="A27" s="30">
        <v>30</v>
      </c>
      <c r="B27" s="35" t="s">
        <v>41</v>
      </c>
      <c r="C27" s="35" t="s">
        <v>63</v>
      </c>
      <c r="D27" s="16">
        <v>2</v>
      </c>
      <c r="E27" s="16">
        <v>9.2</v>
      </c>
      <c r="F27" s="5">
        <f t="shared" si="21"/>
        <v>11.2</v>
      </c>
      <c r="G27" s="22">
        <f t="shared" si="22"/>
        <v>5</v>
      </c>
      <c r="H27" s="16">
        <v>1.3</v>
      </c>
      <c r="I27" s="16">
        <v>7</v>
      </c>
      <c r="J27" s="5">
        <f t="shared" si="23"/>
        <v>8.3</v>
      </c>
      <c r="K27" s="22">
        <f t="shared" si="24"/>
        <v>7</v>
      </c>
      <c r="L27" s="16">
        <v>3.1</v>
      </c>
      <c r="M27" s="16">
        <v>7.45</v>
      </c>
      <c r="N27" s="5">
        <f t="shared" si="25"/>
        <v>10.55</v>
      </c>
      <c r="O27" s="22">
        <f t="shared" si="26"/>
        <v>8</v>
      </c>
      <c r="P27" s="16">
        <v>3.8</v>
      </c>
      <c r="Q27" s="16">
        <v>8.1</v>
      </c>
      <c r="R27" s="5">
        <f t="shared" si="27"/>
        <v>11.899999999999999</v>
      </c>
      <c r="S27" s="22">
        <f t="shared" si="28"/>
        <v>6</v>
      </c>
      <c r="T27" s="5">
        <f t="shared" si="29"/>
        <v>41.95</v>
      </c>
      <c r="U27" s="22">
        <f t="shared" si="30"/>
        <v>9</v>
      </c>
      <c r="V27" s="7"/>
      <c r="W27" s="6">
        <f t="shared" si="41"/>
        <v>9</v>
      </c>
      <c r="X27" s="6">
        <f t="shared" si="31"/>
        <v>10.55</v>
      </c>
      <c r="Y27" s="6">
        <f t="shared" si="32"/>
        <v>7</v>
      </c>
      <c r="Z27" s="6">
        <f t="shared" si="33"/>
        <v>10.2</v>
      </c>
      <c r="AA27" s="6">
        <f t="shared" si="34"/>
        <v>6</v>
      </c>
      <c r="AB27" s="6">
        <f t="shared" si="35"/>
        <v>10.55</v>
      </c>
      <c r="AC27" s="6">
        <f t="shared" si="36"/>
        <v>8</v>
      </c>
      <c r="AD27" s="6">
        <f t="shared" si="37"/>
        <v>11.899999999999999</v>
      </c>
      <c r="AE27" s="6">
        <f t="shared" si="38"/>
        <v>6</v>
      </c>
      <c r="AF27" s="6">
        <f t="shared" si="39"/>
        <v>42.5</v>
      </c>
      <c r="AG27" s="6">
        <f t="shared" si="40"/>
        <v>8</v>
      </c>
    </row>
    <row r="28" spans="1:33" ht="18.75">
      <c r="A28" s="30">
        <v>31</v>
      </c>
      <c r="B28" s="35" t="s">
        <v>64</v>
      </c>
      <c r="C28" s="35" t="s">
        <v>65</v>
      </c>
      <c r="D28" s="16">
        <v>0</v>
      </c>
      <c r="E28" s="16">
        <v>0</v>
      </c>
      <c r="F28" s="5">
        <f t="shared" si="21"/>
        <v>0</v>
      </c>
      <c r="G28" s="22">
        <f t="shared" si="22"/>
        <v>11</v>
      </c>
      <c r="H28" s="16">
        <v>0</v>
      </c>
      <c r="I28" s="16">
        <v>0</v>
      </c>
      <c r="J28" s="5">
        <f t="shared" si="23"/>
        <v>0</v>
      </c>
      <c r="K28" s="22">
        <f t="shared" si="24"/>
        <v>10</v>
      </c>
      <c r="L28" s="16">
        <v>0</v>
      </c>
      <c r="M28" s="16">
        <v>0</v>
      </c>
      <c r="N28" s="5">
        <f t="shared" si="25"/>
        <v>0</v>
      </c>
      <c r="O28" s="22">
        <f t="shared" si="26"/>
        <v>12</v>
      </c>
      <c r="P28" s="16">
        <v>0</v>
      </c>
      <c r="Q28" s="16">
        <v>0</v>
      </c>
      <c r="R28" s="5">
        <f t="shared" si="27"/>
        <v>0</v>
      </c>
      <c r="S28" s="22">
        <f t="shared" si="28"/>
        <v>10</v>
      </c>
      <c r="T28" s="5">
        <f t="shared" si="29"/>
        <v>0</v>
      </c>
      <c r="U28" s="22">
        <f t="shared" si="30"/>
        <v>11</v>
      </c>
      <c r="V28" s="7"/>
      <c r="W28" s="6">
        <f t="shared" si="41"/>
        <v>10</v>
      </c>
      <c r="X28" s="6">
        <f t="shared" si="31"/>
        <v>10.5</v>
      </c>
      <c r="Y28" s="6">
        <f t="shared" si="32"/>
        <v>8</v>
      </c>
      <c r="Z28" s="6">
        <f t="shared" si="33"/>
        <v>8.3</v>
      </c>
      <c r="AA28" s="6">
        <f t="shared" si="34"/>
        <v>7</v>
      </c>
      <c r="AB28" s="6">
        <f t="shared" si="35"/>
        <v>10.45</v>
      </c>
      <c r="AC28" s="6">
        <f t="shared" si="36"/>
        <v>9</v>
      </c>
      <c r="AD28" s="6">
        <f t="shared" si="37"/>
        <v>11.8</v>
      </c>
      <c r="AE28" s="6">
        <f t="shared" si="38"/>
        <v>7</v>
      </c>
      <c r="AF28" s="6">
        <f t="shared" si="39"/>
        <v>41.95</v>
      </c>
      <c r="AG28" s="6">
        <f t="shared" si="40"/>
        <v>9</v>
      </c>
    </row>
    <row r="29" spans="1:33" ht="18.75">
      <c r="A29" s="30">
        <v>32</v>
      </c>
      <c r="B29" s="35" t="s">
        <v>66</v>
      </c>
      <c r="C29" s="35" t="s">
        <v>14</v>
      </c>
      <c r="D29" s="16">
        <v>2</v>
      </c>
      <c r="E29" s="16">
        <v>8</v>
      </c>
      <c r="F29" s="5">
        <f t="shared" si="21"/>
        <v>10</v>
      </c>
      <c r="G29" s="22">
        <f t="shared" si="22"/>
        <v>10</v>
      </c>
      <c r="H29" s="16">
        <v>2.5</v>
      </c>
      <c r="I29" s="16">
        <v>7.7</v>
      </c>
      <c r="J29" s="5">
        <f t="shared" si="23"/>
        <v>10.2</v>
      </c>
      <c r="K29" s="22">
        <f t="shared" si="24"/>
        <v>6</v>
      </c>
      <c r="L29" s="16">
        <v>3</v>
      </c>
      <c r="M29" s="16">
        <v>7.4</v>
      </c>
      <c r="N29" s="5">
        <f t="shared" si="25"/>
        <v>10.4</v>
      </c>
      <c r="O29" s="22">
        <f t="shared" si="26"/>
        <v>10</v>
      </c>
      <c r="P29" s="16">
        <v>3.6</v>
      </c>
      <c r="Q29" s="16">
        <v>8.3</v>
      </c>
      <c r="R29" s="5">
        <f t="shared" si="27"/>
        <v>11.9</v>
      </c>
      <c r="S29" s="22">
        <f t="shared" si="28"/>
        <v>6</v>
      </c>
      <c r="T29" s="5">
        <f t="shared" si="29"/>
        <v>42.5</v>
      </c>
      <c r="U29" s="22">
        <f t="shared" si="30"/>
        <v>8</v>
      </c>
      <c r="V29" s="7"/>
      <c r="W29" s="6">
        <v>11</v>
      </c>
      <c r="X29" s="6">
        <f t="shared" si="31"/>
        <v>10.2</v>
      </c>
      <c r="Y29" s="6">
        <f t="shared" si="32"/>
        <v>9</v>
      </c>
      <c r="Z29" s="6">
        <f t="shared" si="33"/>
        <v>8.200000000000001</v>
      </c>
      <c r="AA29" s="6">
        <f t="shared" si="34"/>
        <v>8</v>
      </c>
      <c r="AB29" s="6">
        <f t="shared" si="35"/>
        <v>10.4</v>
      </c>
      <c r="AC29" s="6">
        <f t="shared" si="36"/>
        <v>10</v>
      </c>
      <c r="AD29" s="6">
        <f t="shared" si="37"/>
        <v>11.7</v>
      </c>
      <c r="AE29" s="6">
        <f t="shared" si="38"/>
        <v>8</v>
      </c>
      <c r="AF29" s="6">
        <f t="shared" si="39"/>
        <v>41.949999999999996</v>
      </c>
      <c r="AG29" s="6">
        <f t="shared" si="40"/>
        <v>9</v>
      </c>
    </row>
    <row r="30" spans="1:33" ht="18.75">
      <c r="A30" s="30">
        <v>33</v>
      </c>
      <c r="B30" s="35" t="s">
        <v>42</v>
      </c>
      <c r="C30" s="35" t="s">
        <v>14</v>
      </c>
      <c r="D30" s="16">
        <v>2.8</v>
      </c>
      <c r="E30" s="16">
        <v>8.65</v>
      </c>
      <c r="F30" s="5">
        <f t="shared" si="21"/>
        <v>11.45</v>
      </c>
      <c r="G30" s="22">
        <f t="shared" si="22"/>
        <v>3</v>
      </c>
      <c r="H30" s="16">
        <v>2.7</v>
      </c>
      <c r="I30" s="16">
        <v>8.1</v>
      </c>
      <c r="J30" s="5">
        <f t="shared" si="23"/>
        <v>10.8</v>
      </c>
      <c r="K30" s="22">
        <f t="shared" si="24"/>
        <v>2</v>
      </c>
      <c r="L30" s="16">
        <v>3.6</v>
      </c>
      <c r="M30" s="16">
        <v>8</v>
      </c>
      <c r="N30" s="5">
        <f t="shared" si="25"/>
        <v>11.6</v>
      </c>
      <c r="O30" s="22">
        <f t="shared" si="26"/>
        <v>2</v>
      </c>
      <c r="P30" s="16">
        <v>3.7</v>
      </c>
      <c r="Q30" s="16">
        <v>7.9</v>
      </c>
      <c r="R30" s="5">
        <f t="shared" si="27"/>
        <v>11.600000000000001</v>
      </c>
      <c r="S30" s="22">
        <f t="shared" si="28"/>
        <v>9</v>
      </c>
      <c r="T30" s="5">
        <f t="shared" si="29"/>
        <v>45.45</v>
      </c>
      <c r="U30" s="22">
        <f t="shared" si="30"/>
        <v>2</v>
      </c>
      <c r="V30" s="7"/>
      <c r="W30" s="6">
        <v>12</v>
      </c>
      <c r="X30" s="6">
        <f t="shared" si="31"/>
        <v>10</v>
      </c>
      <c r="Y30" s="6">
        <f t="shared" si="32"/>
        <v>10</v>
      </c>
      <c r="Z30" s="6">
        <f t="shared" si="33"/>
        <v>8</v>
      </c>
      <c r="AA30" s="6">
        <f t="shared" si="34"/>
        <v>9</v>
      </c>
      <c r="AB30" s="6">
        <f t="shared" si="35"/>
        <v>10.05</v>
      </c>
      <c r="AC30" s="6">
        <f t="shared" si="36"/>
        <v>11</v>
      </c>
      <c r="AD30" s="6">
        <f t="shared" si="37"/>
        <v>11.600000000000001</v>
      </c>
      <c r="AE30" s="6">
        <f t="shared" si="38"/>
        <v>9</v>
      </c>
      <c r="AF30" s="6">
        <f t="shared" si="39"/>
        <v>41.550000000000004</v>
      </c>
      <c r="AG30" s="6">
        <f t="shared" si="40"/>
        <v>10</v>
      </c>
    </row>
    <row r="31" spans="1:33" ht="18.75">
      <c r="A31" s="30">
        <v>34</v>
      </c>
      <c r="B31" s="35" t="s">
        <v>27</v>
      </c>
      <c r="C31" s="35" t="s">
        <v>14</v>
      </c>
      <c r="D31" s="16">
        <v>0</v>
      </c>
      <c r="E31" s="16">
        <v>0</v>
      </c>
      <c r="F31" s="5">
        <f t="shared" si="21"/>
        <v>0</v>
      </c>
      <c r="G31" s="22">
        <f t="shared" si="22"/>
        <v>11</v>
      </c>
      <c r="H31" s="16">
        <v>0</v>
      </c>
      <c r="I31" s="16">
        <v>0</v>
      </c>
      <c r="J31" s="5">
        <f t="shared" si="23"/>
        <v>0</v>
      </c>
      <c r="K31" s="22">
        <f t="shared" si="24"/>
        <v>10</v>
      </c>
      <c r="L31" s="16">
        <v>0</v>
      </c>
      <c r="M31" s="16">
        <v>0</v>
      </c>
      <c r="N31" s="5">
        <f t="shared" si="25"/>
        <v>0</v>
      </c>
      <c r="O31" s="22">
        <f t="shared" si="26"/>
        <v>12</v>
      </c>
      <c r="P31" s="16">
        <v>0</v>
      </c>
      <c r="Q31" s="16">
        <v>0</v>
      </c>
      <c r="R31" s="5">
        <f t="shared" si="27"/>
        <v>0</v>
      </c>
      <c r="S31" s="22">
        <f t="shared" si="28"/>
        <v>10</v>
      </c>
      <c r="T31" s="5">
        <f t="shared" si="29"/>
        <v>0</v>
      </c>
      <c r="U31" s="22">
        <f t="shared" si="30"/>
        <v>11</v>
      </c>
      <c r="V31" s="7"/>
      <c r="W31" s="6">
        <v>13</v>
      </c>
      <c r="X31" s="6">
        <f t="shared" si="31"/>
        <v>0</v>
      </c>
      <c r="Y31" s="6">
        <f t="shared" si="32"/>
        <v>11</v>
      </c>
      <c r="Z31" s="6">
        <f t="shared" si="33"/>
        <v>0</v>
      </c>
      <c r="AA31" s="6">
        <f t="shared" si="34"/>
        <v>10</v>
      </c>
      <c r="AB31" s="6">
        <f t="shared" si="35"/>
        <v>0</v>
      </c>
      <c r="AC31" s="6">
        <f t="shared" si="36"/>
        <v>12</v>
      </c>
      <c r="AD31" s="6">
        <f t="shared" si="37"/>
        <v>0</v>
      </c>
      <c r="AE31" s="6">
        <f t="shared" si="38"/>
        <v>10</v>
      </c>
      <c r="AF31" s="6">
        <f t="shared" si="39"/>
        <v>0</v>
      </c>
      <c r="AG31" s="6">
        <f t="shared" si="40"/>
        <v>11</v>
      </c>
    </row>
    <row r="32" spans="1:33" ht="18.75">
      <c r="A32" s="30">
        <v>35</v>
      </c>
      <c r="B32" s="35" t="s">
        <v>67</v>
      </c>
      <c r="C32" s="35" t="s">
        <v>14</v>
      </c>
      <c r="D32" s="16">
        <v>2</v>
      </c>
      <c r="E32" s="16">
        <v>8.2</v>
      </c>
      <c r="F32" s="5">
        <f t="shared" si="21"/>
        <v>10.2</v>
      </c>
      <c r="G32" s="22">
        <f t="shared" si="22"/>
        <v>9</v>
      </c>
      <c r="H32" s="16">
        <v>2.5</v>
      </c>
      <c r="I32" s="16">
        <v>7.7</v>
      </c>
      <c r="J32" s="5">
        <f t="shared" si="23"/>
        <v>10.2</v>
      </c>
      <c r="K32" s="22">
        <f t="shared" si="24"/>
        <v>6</v>
      </c>
      <c r="L32" s="16">
        <v>3.4</v>
      </c>
      <c r="M32" s="16">
        <v>7.4</v>
      </c>
      <c r="N32" s="5">
        <f t="shared" si="25"/>
        <v>10.8</v>
      </c>
      <c r="O32" s="22">
        <f t="shared" si="26"/>
        <v>5</v>
      </c>
      <c r="P32" s="16">
        <v>3.7</v>
      </c>
      <c r="Q32" s="16">
        <v>8.3</v>
      </c>
      <c r="R32" s="5">
        <f t="shared" si="27"/>
        <v>12</v>
      </c>
      <c r="S32" s="22">
        <f t="shared" si="28"/>
        <v>5</v>
      </c>
      <c r="T32" s="5">
        <f t="shared" si="29"/>
        <v>43.2</v>
      </c>
      <c r="U32" s="22">
        <f t="shared" si="30"/>
        <v>7</v>
      </c>
      <c r="V32" s="7"/>
      <c r="W32" s="6">
        <v>14</v>
      </c>
      <c r="X32" s="6">
        <f t="shared" si="31"/>
        <v>0</v>
      </c>
      <c r="Y32" s="6">
        <f t="shared" si="32"/>
        <v>11</v>
      </c>
      <c r="Z32" s="6">
        <f t="shared" si="33"/>
        <v>0</v>
      </c>
      <c r="AA32" s="6">
        <f t="shared" si="34"/>
        <v>10</v>
      </c>
      <c r="AB32" s="6">
        <f t="shared" si="35"/>
        <v>0</v>
      </c>
      <c r="AC32" s="6">
        <f t="shared" si="36"/>
        <v>12</v>
      </c>
      <c r="AD32" s="6">
        <f t="shared" si="37"/>
        <v>0</v>
      </c>
      <c r="AE32" s="6">
        <f t="shared" si="38"/>
        <v>10</v>
      </c>
      <c r="AF32" s="6">
        <f t="shared" si="39"/>
        <v>0</v>
      </c>
      <c r="AG32" s="6">
        <f t="shared" si="40"/>
        <v>11</v>
      </c>
    </row>
    <row r="33" spans="1:33" ht="18.75">
      <c r="A33" s="30">
        <v>36</v>
      </c>
      <c r="B33" s="35" t="s">
        <v>68</v>
      </c>
      <c r="C33" s="35" t="s">
        <v>38</v>
      </c>
      <c r="D33" s="16">
        <v>0</v>
      </c>
      <c r="E33" s="16">
        <v>0</v>
      </c>
      <c r="F33" s="5">
        <f t="shared" si="21"/>
        <v>0</v>
      </c>
      <c r="G33" s="22">
        <f t="shared" si="22"/>
        <v>11</v>
      </c>
      <c r="H33" s="16">
        <v>0</v>
      </c>
      <c r="I33" s="16">
        <v>0</v>
      </c>
      <c r="J33" s="5">
        <f t="shared" si="23"/>
        <v>0</v>
      </c>
      <c r="K33" s="22">
        <f t="shared" si="24"/>
        <v>10</v>
      </c>
      <c r="L33" s="16">
        <v>0</v>
      </c>
      <c r="M33" s="16">
        <v>0</v>
      </c>
      <c r="N33" s="5">
        <f t="shared" si="25"/>
        <v>0</v>
      </c>
      <c r="O33" s="22">
        <f t="shared" si="26"/>
        <v>12</v>
      </c>
      <c r="P33" s="16">
        <v>0</v>
      </c>
      <c r="Q33" s="16">
        <v>0</v>
      </c>
      <c r="R33" s="5">
        <f t="shared" si="27"/>
        <v>0</v>
      </c>
      <c r="S33" s="22">
        <f t="shared" si="28"/>
        <v>10</v>
      </c>
      <c r="T33" s="5">
        <f t="shared" si="29"/>
        <v>0</v>
      </c>
      <c r="U33" s="22">
        <f t="shared" si="30"/>
        <v>11</v>
      </c>
      <c r="V33" s="7"/>
      <c r="W33" s="6">
        <v>15</v>
      </c>
      <c r="X33" s="6">
        <f t="shared" si="31"/>
        <v>0</v>
      </c>
      <c r="Y33" s="6">
        <f t="shared" si="32"/>
        <v>11</v>
      </c>
      <c r="Z33" s="6">
        <f t="shared" si="33"/>
        <v>0</v>
      </c>
      <c r="AA33" s="6">
        <f t="shared" si="34"/>
        <v>10</v>
      </c>
      <c r="AB33" s="6">
        <f t="shared" si="35"/>
        <v>0</v>
      </c>
      <c r="AC33" s="6">
        <f t="shared" si="36"/>
        <v>12</v>
      </c>
      <c r="AD33" s="6">
        <f t="shared" si="37"/>
        <v>0</v>
      </c>
      <c r="AE33" s="6">
        <f t="shared" si="38"/>
        <v>10</v>
      </c>
      <c r="AF33" s="6">
        <f t="shared" si="39"/>
        <v>0</v>
      </c>
      <c r="AG33" s="6">
        <f t="shared" si="40"/>
        <v>11</v>
      </c>
    </row>
    <row r="34" spans="1:34" ht="18.75">
      <c r="A34" s="30">
        <v>37</v>
      </c>
      <c r="B34" s="35" t="s">
        <v>69</v>
      </c>
      <c r="C34" s="35" t="s">
        <v>38</v>
      </c>
      <c r="D34" s="16">
        <v>2</v>
      </c>
      <c r="E34" s="16">
        <v>8.55</v>
      </c>
      <c r="F34" s="5">
        <f t="shared" si="21"/>
        <v>10.55</v>
      </c>
      <c r="G34" s="22">
        <f t="shared" si="22"/>
        <v>7</v>
      </c>
      <c r="H34" s="16">
        <v>2.5</v>
      </c>
      <c r="I34" s="16">
        <v>7.9</v>
      </c>
      <c r="J34" s="5">
        <f t="shared" si="23"/>
        <v>10.4</v>
      </c>
      <c r="K34" s="22">
        <f t="shared" si="24"/>
        <v>5</v>
      </c>
      <c r="L34" s="16">
        <v>2.8</v>
      </c>
      <c r="M34" s="16">
        <v>8.5</v>
      </c>
      <c r="N34" s="5">
        <f t="shared" si="25"/>
        <v>11.3</v>
      </c>
      <c r="O34" s="22">
        <f t="shared" si="26"/>
        <v>4</v>
      </c>
      <c r="P34" s="16">
        <v>3.2</v>
      </c>
      <c r="Q34" s="16">
        <v>8.6</v>
      </c>
      <c r="R34" s="5">
        <f t="shared" si="27"/>
        <v>11.8</v>
      </c>
      <c r="S34" s="22">
        <f t="shared" si="28"/>
        <v>7</v>
      </c>
      <c r="T34" s="5">
        <f t="shared" si="29"/>
        <v>44.05</v>
      </c>
      <c r="U34" s="22">
        <f t="shared" si="30"/>
        <v>5</v>
      </c>
      <c r="V34" s="7"/>
      <c r="W34" s="6">
        <v>16</v>
      </c>
      <c r="X34" s="6">
        <f t="shared" si="31"/>
        <v>0</v>
      </c>
      <c r="Y34" s="6">
        <f t="shared" si="32"/>
        <v>11</v>
      </c>
      <c r="Z34" s="6">
        <f t="shared" si="33"/>
        <v>0</v>
      </c>
      <c r="AA34" s="6">
        <f t="shared" si="34"/>
        <v>10</v>
      </c>
      <c r="AB34" s="6">
        <f t="shared" si="35"/>
        <v>0</v>
      </c>
      <c r="AC34" s="6">
        <f t="shared" si="36"/>
        <v>12</v>
      </c>
      <c r="AD34" s="6">
        <f t="shared" si="37"/>
        <v>0</v>
      </c>
      <c r="AE34" s="6">
        <f t="shared" si="38"/>
        <v>10</v>
      </c>
      <c r="AF34" s="6">
        <f t="shared" si="39"/>
        <v>0</v>
      </c>
      <c r="AG34" s="6">
        <f t="shared" si="40"/>
        <v>11</v>
      </c>
      <c r="AH34" s="23"/>
    </row>
    <row r="37" spans="1:22" ht="33.75">
      <c r="A37" s="13" t="s">
        <v>43</v>
      </c>
      <c r="D37" s="14"/>
      <c r="G37" s="15"/>
      <c r="V37" s="7"/>
    </row>
    <row r="38" ht="12.75">
      <c r="V38" s="7"/>
    </row>
    <row r="39" spans="1:33" ht="18">
      <c r="A39" s="20" t="s">
        <v>8</v>
      </c>
      <c r="B39" s="20" t="s">
        <v>7</v>
      </c>
      <c r="C39" s="24" t="s">
        <v>10</v>
      </c>
      <c r="D39" s="41" t="s">
        <v>0</v>
      </c>
      <c r="E39" s="42"/>
      <c r="F39" s="42"/>
      <c r="G39" s="43"/>
      <c r="H39" s="41" t="s">
        <v>1</v>
      </c>
      <c r="I39" s="42"/>
      <c r="J39" s="42"/>
      <c r="K39" s="43"/>
      <c r="L39" s="41" t="s">
        <v>2</v>
      </c>
      <c r="M39" s="42"/>
      <c r="N39" s="42"/>
      <c r="O39" s="43"/>
      <c r="P39" s="41" t="s">
        <v>3</v>
      </c>
      <c r="Q39" s="42"/>
      <c r="R39" s="42"/>
      <c r="S39" s="43"/>
      <c r="T39" s="44" t="s">
        <v>4</v>
      </c>
      <c r="U39" s="45"/>
      <c r="V39" s="12"/>
      <c r="W39" s="10"/>
      <c r="X39" s="10"/>
      <c r="Y39" s="10"/>
      <c r="Z39" s="11"/>
      <c r="AA39" s="11"/>
      <c r="AB39" s="10"/>
      <c r="AC39" s="10"/>
      <c r="AD39" s="11"/>
      <c r="AE39" s="11"/>
      <c r="AF39" s="11"/>
      <c r="AG39" s="11"/>
    </row>
    <row r="40" spans="1:33" ht="26.25">
      <c r="A40" s="21" t="s">
        <v>6</v>
      </c>
      <c r="B40" s="1"/>
      <c r="C40" s="1"/>
      <c r="D40" s="9" t="s">
        <v>9</v>
      </c>
      <c r="E40" s="9" t="s">
        <v>16</v>
      </c>
      <c r="F40" s="2" t="s">
        <v>5</v>
      </c>
      <c r="G40" s="1" t="s">
        <v>15</v>
      </c>
      <c r="H40" s="9" t="s">
        <v>9</v>
      </c>
      <c r="I40" s="9" t="s">
        <v>16</v>
      </c>
      <c r="J40" s="2" t="s">
        <v>5</v>
      </c>
      <c r="K40" s="1" t="s">
        <v>15</v>
      </c>
      <c r="L40" s="9" t="s">
        <v>9</v>
      </c>
      <c r="M40" s="9" t="s">
        <v>16</v>
      </c>
      <c r="N40" s="2" t="s">
        <v>5</v>
      </c>
      <c r="O40" s="1" t="s">
        <v>15</v>
      </c>
      <c r="P40" s="9" t="s">
        <v>9</v>
      </c>
      <c r="Q40" s="9" t="s">
        <v>16</v>
      </c>
      <c r="R40" s="2" t="s">
        <v>5</v>
      </c>
      <c r="S40" s="1" t="s">
        <v>15</v>
      </c>
      <c r="T40" s="2" t="s">
        <v>5</v>
      </c>
      <c r="U40" s="1" t="s">
        <v>15</v>
      </c>
      <c r="V40" s="4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8.75">
      <c r="A41" s="30">
        <v>9</v>
      </c>
      <c r="B41" s="35" t="s">
        <v>70</v>
      </c>
      <c r="C41" s="35" t="s">
        <v>71</v>
      </c>
      <c r="D41" s="16">
        <v>2</v>
      </c>
      <c r="E41" s="16">
        <v>9.1</v>
      </c>
      <c r="F41" s="5">
        <f>D41+E41</f>
        <v>11.1</v>
      </c>
      <c r="G41" s="22">
        <f aca="true" t="shared" si="42" ref="G41:G53">VLOOKUP(F41,X$41:Y$53,2,FALSE)</f>
        <v>7</v>
      </c>
      <c r="H41" s="16">
        <v>2.4</v>
      </c>
      <c r="I41" s="16">
        <v>7.5</v>
      </c>
      <c r="J41" s="5">
        <f>H41+I41</f>
        <v>9.9</v>
      </c>
      <c r="K41" s="22">
        <f aca="true" t="shared" si="43" ref="K41:K53">VLOOKUP(J41,Z$41:AA$53,2,FALSE)</f>
        <v>7</v>
      </c>
      <c r="L41" s="16">
        <v>3.1</v>
      </c>
      <c r="M41" s="16">
        <v>7.9</v>
      </c>
      <c r="N41" s="5">
        <f>L41+M41</f>
        <v>11</v>
      </c>
      <c r="O41" s="22">
        <f aca="true" t="shared" si="44" ref="O41:O53">VLOOKUP(N41,AB$41:AC$53,2,FALSE)</f>
        <v>5</v>
      </c>
      <c r="P41" s="16">
        <v>4</v>
      </c>
      <c r="Q41" s="16">
        <v>8.05</v>
      </c>
      <c r="R41" s="5">
        <f>P41+Q41</f>
        <v>12.05</v>
      </c>
      <c r="S41" s="22">
        <f aca="true" t="shared" si="45" ref="S41:S53">VLOOKUP(R41,AD$41:AE$53,2,FALSE)</f>
        <v>3</v>
      </c>
      <c r="T41" s="5">
        <f>R41+N41+J41+F41</f>
        <v>44.050000000000004</v>
      </c>
      <c r="U41" s="22">
        <f aca="true" t="shared" si="46" ref="U41:U53">VLOOKUP(T41,AF$41:AG$53,2,FALSE)</f>
        <v>5</v>
      </c>
      <c r="V41" s="7"/>
      <c r="W41" s="6">
        <v>1</v>
      </c>
      <c r="X41" s="6">
        <f>LARGE(F$41:F$53,$W41)</f>
        <v>11.899999999999999</v>
      </c>
      <c r="Y41" s="6">
        <f>IF(X41=X40,Y40,Y40+1)</f>
        <v>1</v>
      </c>
      <c r="Z41" s="6">
        <f>LARGE(J$41:J$53,$W41)</f>
        <v>12.4</v>
      </c>
      <c r="AA41" s="6">
        <f>IF(Z41=Z40,AA40,AA40+1)</f>
        <v>1</v>
      </c>
      <c r="AB41" s="6">
        <f>LARGE(N$41:N$53,$W41)</f>
        <v>11.8</v>
      </c>
      <c r="AC41" s="6">
        <f>IF(AB41=AB40,AC40,AC40+1)</f>
        <v>1</v>
      </c>
      <c r="AD41" s="6">
        <f>LARGE(R$41:R$53,$W41)</f>
        <v>12.45</v>
      </c>
      <c r="AE41" s="6">
        <f>IF(AD41=AD40,AE40,AE40+1)</f>
        <v>1</v>
      </c>
      <c r="AF41" s="6">
        <f>LARGE(T$41:T$53,$W41)</f>
        <v>47.55</v>
      </c>
      <c r="AG41" s="6">
        <f>IF(AF41=AF40,AG40,AG40+1)</f>
        <v>1</v>
      </c>
    </row>
    <row r="42" spans="1:33" ht="18.75">
      <c r="A42" s="30">
        <v>10</v>
      </c>
      <c r="B42" s="35" t="s">
        <v>72</v>
      </c>
      <c r="C42" s="35" t="s">
        <v>71</v>
      </c>
      <c r="D42" s="16">
        <v>2.8</v>
      </c>
      <c r="E42" s="16">
        <v>9</v>
      </c>
      <c r="F42" s="5">
        <f aca="true" t="shared" si="47" ref="F42:F53">D42+E42</f>
        <v>11.8</v>
      </c>
      <c r="G42" s="22">
        <f t="shared" si="42"/>
        <v>2</v>
      </c>
      <c r="H42" s="16">
        <v>2.6</v>
      </c>
      <c r="I42" s="16">
        <v>7.3</v>
      </c>
      <c r="J42" s="5">
        <f aca="true" t="shared" si="48" ref="J42:J53">H42+I42</f>
        <v>9.9</v>
      </c>
      <c r="K42" s="22">
        <f t="shared" si="43"/>
        <v>7</v>
      </c>
      <c r="L42" s="16">
        <v>3.4</v>
      </c>
      <c r="M42" s="16">
        <v>7.2</v>
      </c>
      <c r="N42" s="5">
        <f aca="true" t="shared" si="49" ref="N42:N53">L42+M42</f>
        <v>10.6</v>
      </c>
      <c r="O42" s="22">
        <f t="shared" si="44"/>
        <v>8</v>
      </c>
      <c r="P42" s="16">
        <v>3.8</v>
      </c>
      <c r="Q42" s="16">
        <v>7.85</v>
      </c>
      <c r="R42" s="5">
        <f aca="true" t="shared" si="50" ref="R42:R53">P42+Q42</f>
        <v>11.649999999999999</v>
      </c>
      <c r="S42" s="22">
        <f t="shared" si="45"/>
        <v>7</v>
      </c>
      <c r="T42" s="5">
        <f aca="true" t="shared" si="51" ref="T42:T53">R42+N42+J42+F42</f>
        <v>43.95</v>
      </c>
      <c r="U42" s="22">
        <f t="shared" si="46"/>
        <v>6</v>
      </c>
      <c r="V42" s="7"/>
      <c r="W42" s="6">
        <f>W41+1</f>
        <v>2</v>
      </c>
      <c r="X42" s="6">
        <f aca="true" t="shared" si="52" ref="X42:X53">LARGE(F$41:F$53,$W42)</f>
        <v>11.8</v>
      </c>
      <c r="Y42" s="6">
        <f aca="true" t="shared" si="53" ref="Y42:Y53">IF(X42=X41,Y41,Y41+1)</f>
        <v>2</v>
      </c>
      <c r="Z42" s="6">
        <f aca="true" t="shared" si="54" ref="Z42:Z53">LARGE(J$41:J$53,$W42)</f>
        <v>11.55</v>
      </c>
      <c r="AA42" s="6">
        <f aca="true" t="shared" si="55" ref="AA42:AA53">IF(Z42=Z41,AA41,AA41+1)</f>
        <v>2</v>
      </c>
      <c r="AB42" s="6">
        <f aca="true" t="shared" si="56" ref="AB42:AB53">LARGE(N$41:N$53,$W42)</f>
        <v>11.6</v>
      </c>
      <c r="AC42" s="6">
        <f aca="true" t="shared" si="57" ref="AC42:AC53">IF(AB42=AB41,AC41,AC41+1)</f>
        <v>2</v>
      </c>
      <c r="AD42" s="6">
        <f aca="true" t="shared" si="58" ref="AD42:AD53">LARGE(R$41:R$53,$W42)</f>
        <v>12.3</v>
      </c>
      <c r="AE42" s="6">
        <f aca="true" t="shared" si="59" ref="AE42:AE53">IF(AD42=AD41,AE41,AE41+1)</f>
        <v>2</v>
      </c>
      <c r="AF42" s="6">
        <f aca="true" t="shared" si="60" ref="AF42:AF53">LARGE(T$41:T$53,$W42)</f>
        <v>45.65</v>
      </c>
      <c r="AG42" s="6">
        <f aca="true" t="shared" si="61" ref="AG42:AG53">IF(AF42=AF41,AG41,AG41+1)</f>
        <v>2</v>
      </c>
    </row>
    <row r="43" spans="1:33" ht="18.75">
      <c r="A43" s="30">
        <v>11</v>
      </c>
      <c r="B43" s="35" t="s">
        <v>73</v>
      </c>
      <c r="C43" s="35" t="s">
        <v>71</v>
      </c>
      <c r="D43" s="16">
        <v>2.8</v>
      </c>
      <c r="E43" s="16">
        <v>8.6</v>
      </c>
      <c r="F43" s="5">
        <f t="shared" si="47"/>
        <v>11.399999999999999</v>
      </c>
      <c r="G43" s="22">
        <f t="shared" si="42"/>
        <v>6</v>
      </c>
      <c r="H43" s="16">
        <v>2.6</v>
      </c>
      <c r="I43" s="16">
        <v>6.65</v>
      </c>
      <c r="J43" s="5">
        <f t="shared" si="48"/>
        <v>9.25</v>
      </c>
      <c r="K43" s="22">
        <f t="shared" si="43"/>
        <v>10</v>
      </c>
      <c r="L43" s="16">
        <v>3.8</v>
      </c>
      <c r="M43" s="16">
        <v>8</v>
      </c>
      <c r="N43" s="5">
        <f t="shared" si="49"/>
        <v>11.8</v>
      </c>
      <c r="O43" s="22">
        <f t="shared" si="44"/>
        <v>1</v>
      </c>
      <c r="P43" s="16">
        <v>3.8</v>
      </c>
      <c r="Q43" s="16">
        <v>7.65</v>
      </c>
      <c r="R43" s="5">
        <f t="shared" si="50"/>
        <v>11.45</v>
      </c>
      <c r="S43" s="22">
        <f t="shared" si="45"/>
        <v>8</v>
      </c>
      <c r="T43" s="5">
        <f t="shared" si="51"/>
        <v>43.9</v>
      </c>
      <c r="U43" s="22">
        <f t="shared" si="46"/>
        <v>7</v>
      </c>
      <c r="V43" s="7"/>
      <c r="W43" s="6">
        <f>W42+1</f>
        <v>3</v>
      </c>
      <c r="X43" s="6">
        <f t="shared" si="52"/>
        <v>11.7</v>
      </c>
      <c r="Y43" s="6">
        <f t="shared" si="53"/>
        <v>3</v>
      </c>
      <c r="Z43" s="6">
        <f t="shared" si="54"/>
        <v>11.05</v>
      </c>
      <c r="AA43" s="6">
        <f t="shared" si="55"/>
        <v>3</v>
      </c>
      <c r="AB43" s="6">
        <f t="shared" si="56"/>
        <v>11.149999999999999</v>
      </c>
      <c r="AC43" s="6">
        <f t="shared" si="57"/>
        <v>3</v>
      </c>
      <c r="AD43" s="6">
        <f t="shared" si="58"/>
        <v>12.05</v>
      </c>
      <c r="AE43" s="6">
        <f t="shared" si="59"/>
        <v>3</v>
      </c>
      <c r="AF43" s="6">
        <f t="shared" si="60"/>
        <v>45.05</v>
      </c>
      <c r="AG43" s="6">
        <f t="shared" si="61"/>
        <v>3</v>
      </c>
    </row>
    <row r="44" spans="1:33" ht="18.75">
      <c r="A44" s="30">
        <v>12</v>
      </c>
      <c r="B44" s="35" t="s">
        <v>74</v>
      </c>
      <c r="C44" s="35" t="s">
        <v>75</v>
      </c>
      <c r="D44" s="16">
        <v>2</v>
      </c>
      <c r="E44" s="16">
        <v>8.5</v>
      </c>
      <c r="F44" s="5">
        <f t="shared" si="47"/>
        <v>10.5</v>
      </c>
      <c r="G44" s="22">
        <f t="shared" si="42"/>
        <v>10</v>
      </c>
      <c r="H44" s="16">
        <v>2.7</v>
      </c>
      <c r="I44" s="16">
        <v>7</v>
      </c>
      <c r="J44" s="5">
        <f t="shared" si="48"/>
        <v>9.7</v>
      </c>
      <c r="K44" s="22">
        <f t="shared" si="43"/>
        <v>9</v>
      </c>
      <c r="L44" s="16">
        <v>3.2</v>
      </c>
      <c r="M44" s="16">
        <v>7.3</v>
      </c>
      <c r="N44" s="5">
        <f t="shared" si="49"/>
        <v>10.5</v>
      </c>
      <c r="O44" s="22">
        <f t="shared" si="44"/>
        <v>9</v>
      </c>
      <c r="P44" s="16">
        <v>3.4</v>
      </c>
      <c r="Q44" s="16">
        <v>7</v>
      </c>
      <c r="R44" s="5">
        <f t="shared" si="50"/>
        <v>10.4</v>
      </c>
      <c r="S44" s="22">
        <f t="shared" si="45"/>
        <v>11</v>
      </c>
      <c r="T44" s="5">
        <f t="shared" si="51"/>
        <v>41.099999999999994</v>
      </c>
      <c r="U44" s="22">
        <f t="shared" si="46"/>
        <v>11</v>
      </c>
      <c r="V44" s="7"/>
      <c r="W44" s="6">
        <f>W43+1</f>
        <v>4</v>
      </c>
      <c r="X44" s="6">
        <f t="shared" si="52"/>
        <v>11.7</v>
      </c>
      <c r="Y44" s="6">
        <f t="shared" si="53"/>
        <v>3</v>
      </c>
      <c r="Z44" s="6">
        <f t="shared" si="54"/>
        <v>10.75</v>
      </c>
      <c r="AA44" s="6">
        <f t="shared" si="55"/>
        <v>4</v>
      </c>
      <c r="AB44" s="6">
        <f t="shared" si="56"/>
        <v>11.05</v>
      </c>
      <c r="AC44" s="6">
        <f t="shared" si="57"/>
        <v>4</v>
      </c>
      <c r="AD44" s="6">
        <f t="shared" si="58"/>
        <v>11.95</v>
      </c>
      <c r="AE44" s="6">
        <f t="shared" si="59"/>
        <v>4</v>
      </c>
      <c r="AF44" s="6">
        <f t="shared" si="60"/>
        <v>44.3</v>
      </c>
      <c r="AG44" s="6">
        <f t="shared" si="61"/>
        <v>4</v>
      </c>
    </row>
    <row r="45" spans="1:33" ht="18.75">
      <c r="A45" s="30">
        <v>13</v>
      </c>
      <c r="B45" s="35" t="s">
        <v>45</v>
      </c>
      <c r="C45" s="35" t="s">
        <v>38</v>
      </c>
      <c r="D45" s="16">
        <v>2</v>
      </c>
      <c r="E45" s="16">
        <v>9</v>
      </c>
      <c r="F45" s="5">
        <f t="shared" si="47"/>
        <v>11</v>
      </c>
      <c r="G45" s="22">
        <f t="shared" si="42"/>
        <v>8</v>
      </c>
      <c r="H45" s="16">
        <v>2.5</v>
      </c>
      <c r="I45" s="16">
        <v>7.95</v>
      </c>
      <c r="J45" s="5">
        <f t="shared" si="48"/>
        <v>10.45</v>
      </c>
      <c r="K45" s="22">
        <f t="shared" si="43"/>
        <v>5</v>
      </c>
      <c r="L45" s="16">
        <v>2.8</v>
      </c>
      <c r="M45" s="16">
        <v>7.9</v>
      </c>
      <c r="N45" s="5">
        <f t="shared" si="49"/>
        <v>10.7</v>
      </c>
      <c r="O45" s="22">
        <f t="shared" si="44"/>
        <v>6</v>
      </c>
      <c r="P45" s="16">
        <v>3.2</v>
      </c>
      <c r="Q45" s="16">
        <v>6.8</v>
      </c>
      <c r="R45" s="5">
        <f t="shared" si="50"/>
        <v>10</v>
      </c>
      <c r="S45" s="22">
        <f t="shared" si="45"/>
        <v>12</v>
      </c>
      <c r="T45" s="5">
        <f t="shared" si="51"/>
        <v>42.15</v>
      </c>
      <c r="U45" s="22">
        <f t="shared" si="46"/>
        <v>10</v>
      </c>
      <c r="V45" s="7"/>
      <c r="W45" s="6">
        <f>W44+1</f>
        <v>5</v>
      </c>
      <c r="X45" s="6">
        <f t="shared" si="52"/>
        <v>11.600000000000001</v>
      </c>
      <c r="Y45" s="6">
        <f t="shared" si="53"/>
        <v>4</v>
      </c>
      <c r="Z45" s="6">
        <f t="shared" si="54"/>
        <v>10.45</v>
      </c>
      <c r="AA45" s="6">
        <f t="shared" si="55"/>
        <v>5</v>
      </c>
      <c r="AB45" s="6">
        <f t="shared" si="56"/>
        <v>11</v>
      </c>
      <c r="AC45" s="6">
        <f t="shared" si="57"/>
        <v>5</v>
      </c>
      <c r="AD45" s="6">
        <f t="shared" si="58"/>
        <v>11.85</v>
      </c>
      <c r="AE45" s="6">
        <f t="shared" si="59"/>
        <v>5</v>
      </c>
      <c r="AF45" s="6">
        <f t="shared" si="60"/>
        <v>44.050000000000004</v>
      </c>
      <c r="AG45" s="6">
        <f t="shared" si="61"/>
        <v>5</v>
      </c>
    </row>
    <row r="46" spans="1:33" ht="18.75">
      <c r="A46" s="31">
        <v>14</v>
      </c>
      <c r="B46" s="35" t="s">
        <v>76</v>
      </c>
      <c r="C46" s="35" t="s">
        <v>63</v>
      </c>
      <c r="D46" s="16">
        <v>2</v>
      </c>
      <c r="E46" s="16">
        <v>8.9</v>
      </c>
      <c r="F46" s="5">
        <f t="shared" si="47"/>
        <v>10.9</v>
      </c>
      <c r="G46" s="22">
        <f t="shared" si="42"/>
        <v>9</v>
      </c>
      <c r="H46" s="16">
        <v>3.5</v>
      </c>
      <c r="I46" s="16">
        <v>6.4</v>
      </c>
      <c r="J46" s="5">
        <f t="shared" si="48"/>
        <v>9.9</v>
      </c>
      <c r="K46" s="22">
        <f t="shared" si="43"/>
        <v>7</v>
      </c>
      <c r="L46" s="16">
        <v>3.2</v>
      </c>
      <c r="M46" s="16">
        <v>7.85</v>
      </c>
      <c r="N46" s="5">
        <f t="shared" si="49"/>
        <v>11.05</v>
      </c>
      <c r="O46" s="22">
        <f t="shared" si="44"/>
        <v>4</v>
      </c>
      <c r="P46" s="16">
        <v>4</v>
      </c>
      <c r="Q46" s="16">
        <v>8.45</v>
      </c>
      <c r="R46" s="5">
        <f t="shared" si="50"/>
        <v>12.45</v>
      </c>
      <c r="S46" s="22">
        <f t="shared" si="45"/>
        <v>1</v>
      </c>
      <c r="T46" s="5">
        <f t="shared" si="51"/>
        <v>44.3</v>
      </c>
      <c r="U46" s="22">
        <f t="shared" si="46"/>
        <v>4</v>
      </c>
      <c r="V46" s="7"/>
      <c r="W46" s="6">
        <f>W45+1</f>
        <v>6</v>
      </c>
      <c r="X46" s="6">
        <f t="shared" si="52"/>
        <v>11.5</v>
      </c>
      <c r="Y46" s="6">
        <f t="shared" si="53"/>
        <v>5</v>
      </c>
      <c r="Z46" s="6">
        <f t="shared" si="54"/>
        <v>10.2</v>
      </c>
      <c r="AA46" s="6">
        <f t="shared" si="55"/>
        <v>6</v>
      </c>
      <c r="AB46" s="6">
        <f t="shared" si="56"/>
        <v>10.7</v>
      </c>
      <c r="AC46" s="6">
        <f t="shared" si="57"/>
        <v>6</v>
      </c>
      <c r="AD46" s="6">
        <f t="shared" si="58"/>
        <v>11.7</v>
      </c>
      <c r="AE46" s="6">
        <f t="shared" si="59"/>
        <v>6</v>
      </c>
      <c r="AF46" s="6">
        <f t="shared" si="60"/>
        <v>44.05</v>
      </c>
      <c r="AG46" s="6">
        <f t="shared" si="61"/>
        <v>5</v>
      </c>
    </row>
    <row r="47" spans="1:33" ht="18.75">
      <c r="A47" s="30">
        <v>15</v>
      </c>
      <c r="B47" s="35" t="s">
        <v>28</v>
      </c>
      <c r="C47" s="36" t="s">
        <v>12</v>
      </c>
      <c r="D47" s="16">
        <v>2.8</v>
      </c>
      <c r="E47" s="16">
        <v>9.1</v>
      </c>
      <c r="F47" s="5">
        <f t="shared" si="47"/>
        <v>11.899999999999999</v>
      </c>
      <c r="G47" s="22">
        <f t="shared" si="42"/>
        <v>1</v>
      </c>
      <c r="H47" s="16">
        <v>2.7</v>
      </c>
      <c r="I47" s="16">
        <v>8.05</v>
      </c>
      <c r="J47" s="5">
        <f t="shared" si="48"/>
        <v>10.75</v>
      </c>
      <c r="K47" s="22">
        <f t="shared" si="43"/>
        <v>4</v>
      </c>
      <c r="L47" s="16">
        <v>3.4</v>
      </c>
      <c r="M47" s="16">
        <v>6.3</v>
      </c>
      <c r="N47" s="5">
        <f t="shared" si="49"/>
        <v>9.7</v>
      </c>
      <c r="O47" s="22">
        <f t="shared" si="44"/>
        <v>11</v>
      </c>
      <c r="P47" s="16">
        <v>4</v>
      </c>
      <c r="Q47" s="16">
        <v>7.7</v>
      </c>
      <c r="R47" s="5">
        <f t="shared" si="50"/>
        <v>11.7</v>
      </c>
      <c r="S47" s="22">
        <f t="shared" si="45"/>
        <v>6</v>
      </c>
      <c r="T47" s="5">
        <f t="shared" si="51"/>
        <v>44.05</v>
      </c>
      <c r="U47" s="22">
        <f t="shared" si="46"/>
        <v>5</v>
      </c>
      <c r="V47" s="7"/>
      <c r="W47" s="6">
        <f>W46+1</f>
        <v>7</v>
      </c>
      <c r="X47" s="6">
        <f t="shared" si="52"/>
        <v>11.5</v>
      </c>
      <c r="Y47" s="6">
        <f t="shared" si="53"/>
        <v>5</v>
      </c>
      <c r="Z47" s="6">
        <f t="shared" si="54"/>
        <v>9.9</v>
      </c>
      <c r="AA47" s="6">
        <f t="shared" si="55"/>
        <v>7</v>
      </c>
      <c r="AB47" s="6">
        <f t="shared" si="56"/>
        <v>10.65</v>
      </c>
      <c r="AC47" s="6">
        <f t="shared" si="57"/>
        <v>7</v>
      </c>
      <c r="AD47" s="6">
        <f t="shared" si="58"/>
        <v>11.649999999999999</v>
      </c>
      <c r="AE47" s="6">
        <f t="shared" si="59"/>
        <v>7</v>
      </c>
      <c r="AF47" s="6">
        <f t="shared" si="60"/>
        <v>43.95</v>
      </c>
      <c r="AG47" s="6">
        <f t="shared" si="61"/>
        <v>6</v>
      </c>
    </row>
    <row r="48" spans="1:33" ht="18.75">
      <c r="A48" s="30">
        <v>16</v>
      </c>
      <c r="B48" s="35" t="s">
        <v>77</v>
      </c>
      <c r="C48" s="36" t="s">
        <v>12</v>
      </c>
      <c r="D48" s="16">
        <v>2.8</v>
      </c>
      <c r="E48" s="16">
        <v>8.8</v>
      </c>
      <c r="F48" s="5">
        <f>D48+E48</f>
        <v>11.600000000000001</v>
      </c>
      <c r="G48" s="22">
        <f t="shared" si="42"/>
        <v>4</v>
      </c>
      <c r="H48" s="16">
        <v>2.5</v>
      </c>
      <c r="I48" s="16">
        <v>7.25</v>
      </c>
      <c r="J48" s="5">
        <f>H48+I48</f>
        <v>9.75</v>
      </c>
      <c r="K48" s="22">
        <f t="shared" si="43"/>
        <v>8</v>
      </c>
      <c r="L48" s="16">
        <v>3.2</v>
      </c>
      <c r="M48" s="16">
        <v>7.45</v>
      </c>
      <c r="N48" s="5">
        <f>L48+M48</f>
        <v>10.65</v>
      </c>
      <c r="O48" s="22">
        <f t="shared" si="44"/>
        <v>7</v>
      </c>
      <c r="P48" s="16">
        <v>3.8</v>
      </c>
      <c r="Q48" s="16">
        <v>7.55</v>
      </c>
      <c r="R48" s="5">
        <f>P48+Q48</f>
        <v>11.35</v>
      </c>
      <c r="S48" s="22">
        <f t="shared" si="45"/>
        <v>9</v>
      </c>
      <c r="T48" s="5">
        <f>R48+N48+J48+F48</f>
        <v>43.35</v>
      </c>
      <c r="U48" s="22">
        <f t="shared" si="46"/>
        <v>8</v>
      </c>
      <c r="V48" s="7"/>
      <c r="W48" s="6">
        <v>8</v>
      </c>
      <c r="X48" s="6">
        <f t="shared" si="52"/>
        <v>11.399999999999999</v>
      </c>
      <c r="Y48" s="6">
        <f t="shared" si="53"/>
        <v>6</v>
      </c>
      <c r="Z48" s="6">
        <f t="shared" si="54"/>
        <v>9.9</v>
      </c>
      <c r="AA48" s="6">
        <f t="shared" si="55"/>
        <v>7</v>
      </c>
      <c r="AB48" s="6">
        <f t="shared" si="56"/>
        <v>10.6</v>
      </c>
      <c r="AC48" s="6">
        <f t="shared" si="57"/>
        <v>8</v>
      </c>
      <c r="AD48" s="6">
        <f t="shared" si="58"/>
        <v>11.45</v>
      </c>
      <c r="AE48" s="6">
        <f t="shared" si="59"/>
        <v>8</v>
      </c>
      <c r="AF48" s="6">
        <f t="shared" si="60"/>
        <v>43.9</v>
      </c>
      <c r="AG48" s="6">
        <f t="shared" si="61"/>
        <v>7</v>
      </c>
    </row>
    <row r="49" spans="1:33" ht="18.75">
      <c r="A49" s="32">
        <v>17</v>
      </c>
      <c r="B49" s="35" t="s">
        <v>29</v>
      </c>
      <c r="C49" s="35" t="s">
        <v>12</v>
      </c>
      <c r="D49" s="16">
        <v>2.8</v>
      </c>
      <c r="E49" s="16">
        <v>8.7</v>
      </c>
      <c r="F49" s="5">
        <f t="shared" si="47"/>
        <v>11.5</v>
      </c>
      <c r="G49" s="22">
        <f t="shared" si="42"/>
        <v>5</v>
      </c>
      <c r="H49" s="16">
        <v>2.7</v>
      </c>
      <c r="I49" s="16">
        <v>8.35</v>
      </c>
      <c r="J49" s="5">
        <f t="shared" si="48"/>
        <v>11.05</v>
      </c>
      <c r="K49" s="22">
        <f t="shared" si="43"/>
        <v>3</v>
      </c>
      <c r="L49" s="16">
        <v>3.8</v>
      </c>
      <c r="M49" s="16">
        <v>7.35</v>
      </c>
      <c r="N49" s="5">
        <f t="shared" si="49"/>
        <v>11.149999999999999</v>
      </c>
      <c r="O49" s="22">
        <f t="shared" si="44"/>
        <v>3</v>
      </c>
      <c r="P49" s="16">
        <v>4</v>
      </c>
      <c r="Q49" s="16">
        <v>7.95</v>
      </c>
      <c r="R49" s="5">
        <f t="shared" si="50"/>
        <v>11.95</v>
      </c>
      <c r="S49" s="22">
        <f t="shared" si="45"/>
        <v>4</v>
      </c>
      <c r="T49" s="5">
        <f t="shared" si="51"/>
        <v>45.65</v>
      </c>
      <c r="U49" s="22">
        <f t="shared" si="46"/>
        <v>2</v>
      </c>
      <c r="V49" s="7"/>
      <c r="W49" s="6">
        <v>9</v>
      </c>
      <c r="X49" s="6">
        <f t="shared" si="52"/>
        <v>11.1</v>
      </c>
      <c r="Y49" s="6">
        <f t="shared" si="53"/>
        <v>7</v>
      </c>
      <c r="Z49" s="6">
        <f t="shared" si="54"/>
        <v>9.9</v>
      </c>
      <c r="AA49" s="6">
        <f t="shared" si="55"/>
        <v>7</v>
      </c>
      <c r="AB49" s="6">
        <f t="shared" si="56"/>
        <v>10.5</v>
      </c>
      <c r="AC49" s="6">
        <f t="shared" si="57"/>
        <v>9</v>
      </c>
      <c r="AD49" s="6">
        <f t="shared" si="58"/>
        <v>11.35</v>
      </c>
      <c r="AE49" s="6">
        <f t="shared" si="59"/>
        <v>9</v>
      </c>
      <c r="AF49" s="6">
        <f t="shared" si="60"/>
        <v>43.35</v>
      </c>
      <c r="AG49" s="6">
        <f t="shared" si="61"/>
        <v>8</v>
      </c>
    </row>
    <row r="50" spans="1:33" ht="18.75">
      <c r="A50" s="33">
        <v>18</v>
      </c>
      <c r="B50" s="35" t="s">
        <v>78</v>
      </c>
      <c r="C50" s="35" t="s">
        <v>12</v>
      </c>
      <c r="D50" s="16">
        <v>2.8</v>
      </c>
      <c r="E50" s="16">
        <v>8.7</v>
      </c>
      <c r="F50" s="5">
        <f t="shared" si="47"/>
        <v>11.5</v>
      </c>
      <c r="G50" s="22">
        <f t="shared" si="42"/>
        <v>5</v>
      </c>
      <c r="H50" s="16">
        <v>2.7</v>
      </c>
      <c r="I50" s="16">
        <v>7.5</v>
      </c>
      <c r="J50" s="5">
        <f t="shared" si="48"/>
        <v>10.2</v>
      </c>
      <c r="K50" s="22">
        <f t="shared" si="43"/>
        <v>6</v>
      </c>
      <c r="L50" s="16">
        <v>3.8</v>
      </c>
      <c r="M50" s="16">
        <v>6.1</v>
      </c>
      <c r="N50" s="5">
        <f t="shared" si="49"/>
        <v>9.899999999999999</v>
      </c>
      <c r="O50" s="22">
        <f t="shared" si="44"/>
        <v>10</v>
      </c>
      <c r="P50" s="16">
        <v>3</v>
      </c>
      <c r="Q50" s="16">
        <v>8.05</v>
      </c>
      <c r="R50" s="5">
        <f t="shared" si="50"/>
        <v>11.05</v>
      </c>
      <c r="S50" s="22">
        <f t="shared" si="45"/>
        <v>10</v>
      </c>
      <c r="T50" s="5">
        <f t="shared" si="51"/>
        <v>42.65</v>
      </c>
      <c r="U50" s="22">
        <f t="shared" si="46"/>
        <v>9</v>
      </c>
      <c r="V50" s="7"/>
      <c r="W50" s="6">
        <v>10</v>
      </c>
      <c r="X50" s="6">
        <f t="shared" si="52"/>
        <v>11</v>
      </c>
      <c r="Y50" s="6">
        <f t="shared" si="53"/>
        <v>8</v>
      </c>
      <c r="Z50" s="6">
        <f t="shared" si="54"/>
        <v>9.75</v>
      </c>
      <c r="AA50" s="6">
        <f t="shared" si="55"/>
        <v>8</v>
      </c>
      <c r="AB50" s="6">
        <f t="shared" si="56"/>
        <v>9.899999999999999</v>
      </c>
      <c r="AC50" s="6">
        <f t="shared" si="57"/>
        <v>10</v>
      </c>
      <c r="AD50" s="6">
        <f t="shared" si="58"/>
        <v>11.05</v>
      </c>
      <c r="AE50" s="6">
        <f t="shared" si="59"/>
        <v>10</v>
      </c>
      <c r="AF50" s="6">
        <f t="shared" si="60"/>
        <v>42.65</v>
      </c>
      <c r="AG50" s="6">
        <f t="shared" si="61"/>
        <v>9</v>
      </c>
    </row>
    <row r="51" spans="1:33" ht="18.75">
      <c r="A51" s="33">
        <v>19</v>
      </c>
      <c r="B51" s="35" t="s">
        <v>79</v>
      </c>
      <c r="C51" s="35" t="s">
        <v>34</v>
      </c>
      <c r="D51" s="16">
        <v>0</v>
      </c>
      <c r="E51" s="16">
        <v>0</v>
      </c>
      <c r="F51" s="5">
        <f t="shared" si="47"/>
        <v>0</v>
      </c>
      <c r="G51" s="22">
        <f t="shared" si="42"/>
        <v>11</v>
      </c>
      <c r="H51" s="16">
        <v>0</v>
      </c>
      <c r="I51" s="16">
        <v>0</v>
      </c>
      <c r="J51" s="5">
        <f t="shared" si="48"/>
        <v>0</v>
      </c>
      <c r="K51" s="22">
        <f t="shared" si="43"/>
        <v>11</v>
      </c>
      <c r="L51" s="16">
        <v>0</v>
      </c>
      <c r="M51" s="16">
        <v>0</v>
      </c>
      <c r="N51" s="5">
        <f t="shared" si="49"/>
        <v>0</v>
      </c>
      <c r="O51" s="22">
        <f t="shared" si="44"/>
        <v>13</v>
      </c>
      <c r="P51" s="16">
        <v>0</v>
      </c>
      <c r="Q51" s="16">
        <v>0</v>
      </c>
      <c r="R51" s="5">
        <f t="shared" si="50"/>
        <v>0</v>
      </c>
      <c r="S51" s="22">
        <f t="shared" si="45"/>
        <v>13</v>
      </c>
      <c r="T51" s="5">
        <f t="shared" si="51"/>
        <v>0</v>
      </c>
      <c r="U51" s="22">
        <f t="shared" si="46"/>
        <v>12</v>
      </c>
      <c r="V51" s="7"/>
      <c r="W51" s="6">
        <v>11</v>
      </c>
      <c r="X51" s="6">
        <f t="shared" si="52"/>
        <v>10.9</v>
      </c>
      <c r="Y51" s="6">
        <f t="shared" si="53"/>
        <v>9</v>
      </c>
      <c r="Z51" s="6">
        <f t="shared" si="54"/>
        <v>9.7</v>
      </c>
      <c r="AA51" s="6">
        <f t="shared" si="55"/>
        <v>9</v>
      </c>
      <c r="AB51" s="6">
        <f t="shared" si="56"/>
        <v>9.7</v>
      </c>
      <c r="AC51" s="6">
        <f t="shared" si="57"/>
        <v>11</v>
      </c>
      <c r="AD51" s="6">
        <f t="shared" si="58"/>
        <v>10.4</v>
      </c>
      <c r="AE51" s="6">
        <f t="shared" si="59"/>
        <v>11</v>
      </c>
      <c r="AF51" s="6">
        <f t="shared" si="60"/>
        <v>42.15</v>
      </c>
      <c r="AG51" s="6">
        <f t="shared" si="61"/>
        <v>10</v>
      </c>
    </row>
    <row r="52" spans="1:33" ht="18.75">
      <c r="A52" s="31">
        <v>20</v>
      </c>
      <c r="B52" s="35" t="s">
        <v>44</v>
      </c>
      <c r="C52" s="35" t="s">
        <v>34</v>
      </c>
      <c r="D52" s="16">
        <v>2.8</v>
      </c>
      <c r="E52" s="16">
        <v>8.9</v>
      </c>
      <c r="F52" s="5">
        <f t="shared" si="47"/>
        <v>11.7</v>
      </c>
      <c r="G52" s="22">
        <f t="shared" si="42"/>
        <v>3</v>
      </c>
      <c r="H52" s="16">
        <v>3.5</v>
      </c>
      <c r="I52" s="16">
        <v>8.9</v>
      </c>
      <c r="J52" s="5">
        <f t="shared" si="48"/>
        <v>12.4</v>
      </c>
      <c r="K52" s="22">
        <f t="shared" si="43"/>
        <v>1</v>
      </c>
      <c r="L52" s="16">
        <v>3</v>
      </c>
      <c r="M52" s="16">
        <v>8.6</v>
      </c>
      <c r="N52" s="5">
        <f t="shared" si="49"/>
        <v>11.6</v>
      </c>
      <c r="O52" s="22">
        <f t="shared" si="44"/>
        <v>2</v>
      </c>
      <c r="P52" s="16">
        <v>4</v>
      </c>
      <c r="Q52" s="16">
        <v>7.85</v>
      </c>
      <c r="R52" s="5">
        <f t="shared" si="50"/>
        <v>11.85</v>
      </c>
      <c r="S52" s="22">
        <f t="shared" si="45"/>
        <v>5</v>
      </c>
      <c r="T52" s="5">
        <f t="shared" si="51"/>
        <v>47.55</v>
      </c>
      <c r="U52" s="22">
        <f t="shared" si="46"/>
        <v>1</v>
      </c>
      <c r="V52" s="7"/>
      <c r="W52" s="6">
        <v>12</v>
      </c>
      <c r="X52" s="6">
        <f t="shared" si="52"/>
        <v>10.5</v>
      </c>
      <c r="Y52" s="6">
        <f t="shared" si="53"/>
        <v>10</v>
      </c>
      <c r="Z52" s="6">
        <f t="shared" si="54"/>
        <v>9.25</v>
      </c>
      <c r="AA52" s="6">
        <f t="shared" si="55"/>
        <v>10</v>
      </c>
      <c r="AB52" s="6">
        <f t="shared" si="56"/>
        <v>9.5</v>
      </c>
      <c r="AC52" s="6">
        <f t="shared" si="57"/>
        <v>12</v>
      </c>
      <c r="AD52" s="6">
        <f t="shared" si="58"/>
        <v>10</v>
      </c>
      <c r="AE52" s="6">
        <f t="shared" si="59"/>
        <v>12</v>
      </c>
      <c r="AF52" s="6">
        <f t="shared" si="60"/>
        <v>41.099999999999994</v>
      </c>
      <c r="AG52" s="6">
        <f t="shared" si="61"/>
        <v>11</v>
      </c>
    </row>
    <row r="53" spans="1:33" ht="18.75">
      <c r="A53" s="33">
        <v>21</v>
      </c>
      <c r="B53" s="35" t="s">
        <v>80</v>
      </c>
      <c r="C53" s="35" t="s">
        <v>34</v>
      </c>
      <c r="D53" s="16">
        <v>2.8</v>
      </c>
      <c r="E53" s="16">
        <v>8.9</v>
      </c>
      <c r="F53" s="5">
        <f t="shared" si="47"/>
        <v>11.7</v>
      </c>
      <c r="G53" s="22">
        <f t="shared" si="42"/>
        <v>3</v>
      </c>
      <c r="H53" s="16">
        <v>3.5</v>
      </c>
      <c r="I53" s="16">
        <v>8.05</v>
      </c>
      <c r="J53" s="5">
        <f t="shared" si="48"/>
        <v>11.55</v>
      </c>
      <c r="K53" s="22">
        <f t="shared" si="43"/>
        <v>2</v>
      </c>
      <c r="L53" s="16">
        <v>2.6</v>
      </c>
      <c r="M53" s="16">
        <v>6.9</v>
      </c>
      <c r="N53" s="5">
        <f t="shared" si="49"/>
        <v>9.5</v>
      </c>
      <c r="O53" s="22">
        <f t="shared" si="44"/>
        <v>12</v>
      </c>
      <c r="P53" s="16">
        <v>4</v>
      </c>
      <c r="Q53" s="16">
        <v>8.3</v>
      </c>
      <c r="R53" s="5">
        <f t="shared" si="50"/>
        <v>12.3</v>
      </c>
      <c r="S53" s="22">
        <f t="shared" si="45"/>
        <v>2</v>
      </c>
      <c r="T53" s="5">
        <f t="shared" si="51"/>
        <v>45.05</v>
      </c>
      <c r="U53" s="22">
        <f t="shared" si="46"/>
        <v>3</v>
      </c>
      <c r="V53" s="7"/>
      <c r="W53" s="6">
        <v>13</v>
      </c>
      <c r="X53" s="6">
        <f t="shared" si="52"/>
        <v>0</v>
      </c>
      <c r="Y53" s="6">
        <f t="shared" si="53"/>
        <v>11</v>
      </c>
      <c r="Z53" s="6">
        <f t="shared" si="54"/>
        <v>0</v>
      </c>
      <c r="AA53" s="6">
        <f t="shared" si="55"/>
        <v>11</v>
      </c>
      <c r="AB53" s="6">
        <f t="shared" si="56"/>
        <v>0</v>
      </c>
      <c r="AC53" s="6">
        <f t="shared" si="57"/>
        <v>13</v>
      </c>
      <c r="AD53" s="6">
        <f t="shared" si="58"/>
        <v>0</v>
      </c>
      <c r="AE53" s="6">
        <f t="shared" si="59"/>
        <v>13</v>
      </c>
      <c r="AF53" s="6">
        <f t="shared" si="60"/>
        <v>0</v>
      </c>
      <c r="AG53" s="6">
        <f t="shared" si="61"/>
        <v>12</v>
      </c>
    </row>
    <row r="56" spans="1:22" ht="33.75">
      <c r="A56" s="13" t="s">
        <v>30</v>
      </c>
      <c r="D56" s="14"/>
      <c r="G56" s="15"/>
      <c r="V56" s="7"/>
    </row>
    <row r="57" ht="12.75">
      <c r="V57" s="7"/>
    </row>
    <row r="58" spans="1:33" ht="18">
      <c r="A58" s="20" t="s">
        <v>8</v>
      </c>
      <c r="B58" s="20" t="s">
        <v>7</v>
      </c>
      <c r="C58" s="24" t="s">
        <v>10</v>
      </c>
      <c r="D58" s="41" t="s">
        <v>0</v>
      </c>
      <c r="E58" s="42"/>
      <c r="F58" s="42"/>
      <c r="G58" s="43"/>
      <c r="H58" s="41" t="s">
        <v>1</v>
      </c>
      <c r="I58" s="42"/>
      <c r="J58" s="42"/>
      <c r="K58" s="43"/>
      <c r="L58" s="41" t="s">
        <v>2</v>
      </c>
      <c r="M58" s="42"/>
      <c r="N58" s="42"/>
      <c r="O58" s="43"/>
      <c r="P58" s="41" t="s">
        <v>3</v>
      </c>
      <c r="Q58" s="42"/>
      <c r="R58" s="42"/>
      <c r="S58" s="43"/>
      <c r="T58" s="44" t="s">
        <v>4</v>
      </c>
      <c r="U58" s="45"/>
      <c r="V58" s="12"/>
      <c r="W58" s="10"/>
      <c r="X58" s="10"/>
      <c r="Y58" s="10"/>
      <c r="Z58" s="11"/>
      <c r="AA58" s="11"/>
      <c r="AB58" s="10"/>
      <c r="AC58" s="10"/>
      <c r="AD58" s="11"/>
      <c r="AE58" s="11"/>
      <c r="AF58" s="11"/>
      <c r="AG58" s="11"/>
    </row>
    <row r="59" spans="1:33" ht="26.25">
      <c r="A59" s="21" t="s">
        <v>6</v>
      </c>
      <c r="B59" s="1"/>
      <c r="C59" s="1"/>
      <c r="D59" s="9" t="s">
        <v>9</v>
      </c>
      <c r="E59" s="9" t="s">
        <v>16</v>
      </c>
      <c r="F59" s="2" t="s">
        <v>5</v>
      </c>
      <c r="G59" s="1" t="s">
        <v>15</v>
      </c>
      <c r="H59" s="9" t="s">
        <v>9</v>
      </c>
      <c r="I59" s="9" t="s">
        <v>16</v>
      </c>
      <c r="J59" s="2" t="s">
        <v>5</v>
      </c>
      <c r="K59" s="1" t="s">
        <v>15</v>
      </c>
      <c r="L59" s="9" t="s">
        <v>9</v>
      </c>
      <c r="M59" s="9" t="s">
        <v>16</v>
      </c>
      <c r="N59" s="2" t="s">
        <v>5</v>
      </c>
      <c r="O59" s="1" t="s">
        <v>15</v>
      </c>
      <c r="P59" s="9" t="s">
        <v>9</v>
      </c>
      <c r="Q59" s="9" t="s">
        <v>16</v>
      </c>
      <c r="R59" s="2" t="s">
        <v>5</v>
      </c>
      <c r="S59" s="1" t="s">
        <v>15</v>
      </c>
      <c r="T59" s="2" t="s">
        <v>5</v>
      </c>
      <c r="U59" s="1" t="s">
        <v>15</v>
      </c>
      <c r="V59" s="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8.75">
      <c r="A60" s="34">
        <v>38</v>
      </c>
      <c r="B60" s="35" t="s">
        <v>81</v>
      </c>
      <c r="C60" s="36" t="s">
        <v>82</v>
      </c>
      <c r="D60" s="16">
        <v>1</v>
      </c>
      <c r="E60" s="16">
        <v>7.6</v>
      </c>
      <c r="F60" s="5">
        <f>D60+E60</f>
        <v>8.6</v>
      </c>
      <c r="G60" s="22">
        <f>VLOOKUP(F60,X$60:Y$61,2,FALSE)</f>
        <v>2</v>
      </c>
      <c r="H60" s="16">
        <v>1.2</v>
      </c>
      <c r="I60" s="16">
        <v>7.8</v>
      </c>
      <c r="J60" s="5">
        <f>H60+I60</f>
        <v>9</v>
      </c>
      <c r="K60" s="22">
        <f>VLOOKUP(J60,Z$60:AA$61,2,FALSE)</f>
        <v>2</v>
      </c>
      <c r="L60" s="16">
        <v>1.6</v>
      </c>
      <c r="M60" s="16">
        <v>8</v>
      </c>
      <c r="N60" s="5">
        <f>L60+M60</f>
        <v>9.6</v>
      </c>
      <c r="O60" s="22">
        <f>VLOOKUP(N60,AB$60:AC$61,2,FALSE)</f>
        <v>1</v>
      </c>
      <c r="P60" s="16">
        <v>0.6</v>
      </c>
      <c r="Q60" s="16">
        <v>8.2</v>
      </c>
      <c r="R60" s="5">
        <f>P60+Q60</f>
        <v>8.799999999999999</v>
      </c>
      <c r="S60" s="22">
        <f>VLOOKUP(R60,AD$60:AE$61,2,FALSE)</f>
        <v>1</v>
      </c>
      <c r="T60" s="5">
        <f>R60+N60+J60+F60</f>
        <v>36</v>
      </c>
      <c r="U60" s="22">
        <f>VLOOKUP(T60,AF$60:AG$61,2,FALSE)</f>
        <v>2</v>
      </c>
      <c r="V60" s="7"/>
      <c r="W60" s="6">
        <v>1</v>
      </c>
      <c r="X60" s="6">
        <f>LARGE(F$60:F$61,$W60)</f>
        <v>8.7</v>
      </c>
      <c r="Y60" s="6">
        <f>IF(X60=X59,Y59,Y59+1)</f>
        <v>1</v>
      </c>
      <c r="Z60" s="6">
        <f>LARGE(J$60:J$61,$W60)</f>
        <v>9.7</v>
      </c>
      <c r="AA60" s="6">
        <f>IF(Z60=Z59,AA59,AA59+1)</f>
        <v>1</v>
      </c>
      <c r="AB60" s="6">
        <f>LARGE(N$60:N$61,$W60)</f>
        <v>9.6</v>
      </c>
      <c r="AC60" s="6">
        <f>IF(AB60=AB59,AC59,AC59+1)</f>
        <v>1</v>
      </c>
      <c r="AD60" s="6">
        <f>LARGE(R$60:R$61,$W60)</f>
        <v>8.799999999999999</v>
      </c>
      <c r="AE60" s="6">
        <f>IF(AD60=AD59,AE59,AE59+1)</f>
        <v>1</v>
      </c>
      <c r="AF60" s="6">
        <f>LARGE(T$60:T$61,$W60)</f>
        <v>36.599999999999994</v>
      </c>
      <c r="AG60" s="6">
        <f>IF(AF60=AF59,AG59,AG59+1)</f>
        <v>1</v>
      </c>
    </row>
    <row r="61" spans="1:33" ht="18.75">
      <c r="A61" s="34">
        <v>39</v>
      </c>
      <c r="B61" s="35" t="s">
        <v>83</v>
      </c>
      <c r="C61" s="36" t="s">
        <v>61</v>
      </c>
      <c r="D61" s="16">
        <v>1</v>
      </c>
      <c r="E61" s="16">
        <v>7.7</v>
      </c>
      <c r="F61" s="5">
        <f>D61+E61</f>
        <v>8.7</v>
      </c>
      <c r="G61" s="22">
        <f>VLOOKUP(F61,X$60:Y$61,2,FALSE)</f>
        <v>1</v>
      </c>
      <c r="H61" s="16">
        <v>1.2</v>
      </c>
      <c r="I61" s="16">
        <v>8.5</v>
      </c>
      <c r="J61" s="5">
        <f>H61+I61</f>
        <v>9.7</v>
      </c>
      <c r="K61" s="22">
        <f>VLOOKUP(J61,Z$60:AA$61,2,FALSE)</f>
        <v>1</v>
      </c>
      <c r="L61" s="16">
        <v>1.6</v>
      </c>
      <c r="M61" s="16">
        <v>7.8</v>
      </c>
      <c r="N61" s="5">
        <f>L61+M61</f>
        <v>9.4</v>
      </c>
      <c r="O61" s="22">
        <f>VLOOKUP(N61,AB$60:AC$61,2,FALSE)</f>
        <v>2</v>
      </c>
      <c r="P61" s="16">
        <v>0.6</v>
      </c>
      <c r="Q61" s="16">
        <v>8.2</v>
      </c>
      <c r="R61" s="5">
        <f>P61+Q61</f>
        <v>8.799999999999999</v>
      </c>
      <c r="S61" s="22">
        <f>VLOOKUP(R61,AD$60:AE$61,2,FALSE)</f>
        <v>1</v>
      </c>
      <c r="T61" s="5">
        <f>R61+N61+J61+F61</f>
        <v>36.599999999999994</v>
      </c>
      <c r="U61" s="22">
        <f>VLOOKUP(T61,AF$60:AG$61,2,FALSE)</f>
        <v>1</v>
      </c>
      <c r="V61" s="7"/>
      <c r="W61" s="6">
        <v>2</v>
      </c>
      <c r="X61" s="6">
        <f>LARGE(F$60:F$61,$W61)</f>
        <v>8.6</v>
      </c>
      <c r="Y61" s="6">
        <f>IF(X61=X60,Y60,Y60+1)</f>
        <v>2</v>
      </c>
      <c r="Z61" s="6">
        <f>LARGE(J$60:J$61,$W61)</f>
        <v>9</v>
      </c>
      <c r="AA61" s="6">
        <f>IF(Z61=Z60,AA60,AA60+1)</f>
        <v>2</v>
      </c>
      <c r="AB61" s="6">
        <f>LARGE(N$60:N$61,$W61)</f>
        <v>9.4</v>
      </c>
      <c r="AC61" s="6">
        <f>IF(AB61=AB60,AC60,AC60+1)</f>
        <v>2</v>
      </c>
      <c r="AD61" s="6">
        <f>LARGE(R$60:R$61,$W61)</f>
        <v>8.799999999999999</v>
      </c>
      <c r="AE61" s="6">
        <f>IF(AD61=AD60,AE60,AE60+1)</f>
        <v>1</v>
      </c>
      <c r="AF61" s="6">
        <f>LARGE(T$60:T$61,$W61)</f>
        <v>36</v>
      </c>
      <c r="AG61" s="6">
        <f>IF(AF61=AF60,AG60,AG60+1)</f>
        <v>2</v>
      </c>
    </row>
  </sheetData>
  <sheetProtection/>
  <mergeCells count="20">
    <mergeCell ref="D39:G39"/>
    <mergeCell ref="H39:K39"/>
    <mergeCell ref="L39:O39"/>
    <mergeCell ref="P39:S39"/>
    <mergeCell ref="T39:U39"/>
    <mergeCell ref="D3:G3"/>
    <mergeCell ref="H3:K3"/>
    <mergeCell ref="L3:O3"/>
    <mergeCell ref="P3:S3"/>
    <mergeCell ref="T3:U3"/>
    <mergeCell ref="D17:G17"/>
    <mergeCell ref="H17:K17"/>
    <mergeCell ref="L17:O17"/>
    <mergeCell ref="P17:S17"/>
    <mergeCell ref="T17:U17"/>
    <mergeCell ref="D58:G58"/>
    <mergeCell ref="H58:K58"/>
    <mergeCell ref="L58:O58"/>
    <mergeCell ref="P58:S58"/>
    <mergeCell ref="T58:U58"/>
  </mergeCells>
  <conditionalFormatting sqref="F18:G19 J18:K19 N18:O19 R18:U19 J4:K13 N4:O13 R4:U13 F4:G13 J59:K60 N59:O60 R59:U60 F59:G60">
    <cfRule type="cellIs" priority="45" dxfId="2" operator="equal" stopIfTrue="1">
      <formula>1</formula>
    </cfRule>
    <cfRule type="cellIs" priority="46" dxfId="1" operator="equal" stopIfTrue="1">
      <formula>2</formula>
    </cfRule>
    <cfRule type="cellIs" priority="47" dxfId="0" operator="equal" stopIfTrue="1">
      <formula>3</formula>
    </cfRule>
  </conditionalFormatting>
  <conditionalFormatting sqref="F40:G41 J40:K41 N40:O41 R40:U41">
    <cfRule type="cellIs" priority="36" dxfId="2" operator="equal" stopIfTrue="1">
      <formula>1</formula>
    </cfRule>
    <cfRule type="cellIs" priority="37" dxfId="1" operator="equal" stopIfTrue="1">
      <formula>2</formula>
    </cfRule>
    <cfRule type="cellIs" priority="38" dxfId="0" operator="equal" stopIfTrue="1">
      <formula>3</formula>
    </cfRule>
  </conditionalFormatting>
  <conditionalFormatting sqref="F42:G47 J42:K47 N42:O47 R42:U47 R49:U53 N49:O53 J49:K53 F49:G53">
    <cfRule type="cellIs" priority="30" dxfId="2" operator="equal" stopIfTrue="1">
      <formula>1</formula>
    </cfRule>
    <cfRule type="cellIs" priority="31" dxfId="1" operator="equal" stopIfTrue="1">
      <formula>2</formula>
    </cfRule>
    <cfRule type="cellIs" priority="32" dxfId="0" operator="equal" stopIfTrue="1">
      <formula>3</formula>
    </cfRule>
  </conditionalFormatting>
  <conditionalFormatting sqref="F20:G34 J20:K34 N20:O34 R20:U34">
    <cfRule type="cellIs" priority="24" dxfId="2" operator="equal" stopIfTrue="1">
      <formula>1</formula>
    </cfRule>
    <cfRule type="cellIs" priority="25" dxfId="1" operator="equal" stopIfTrue="1">
      <formula>2</formula>
    </cfRule>
    <cfRule type="cellIs" priority="26" dxfId="0" operator="equal" stopIfTrue="1">
      <formula>3</formula>
    </cfRule>
  </conditionalFormatting>
  <conditionalFormatting sqref="F48:G48 J48:K48 N48:O48 R48:U48">
    <cfRule type="cellIs" priority="21" dxfId="2" operator="equal" stopIfTrue="1">
      <formula>1</formula>
    </cfRule>
    <cfRule type="cellIs" priority="22" dxfId="1" operator="equal" stopIfTrue="1">
      <formula>2</formula>
    </cfRule>
    <cfRule type="cellIs" priority="23" dxfId="0" operator="equal" stopIfTrue="1">
      <formula>3</formula>
    </cfRule>
  </conditionalFormatting>
  <conditionalFormatting sqref="J61:K61 N61:O61 R61:U61 F61:G61">
    <cfRule type="cellIs" priority="18" dxfId="2" operator="equal" stopIfTrue="1">
      <formula>1</formula>
    </cfRule>
    <cfRule type="cellIs" priority="19" dxfId="1" operator="equal" stopIfTrue="1">
      <formula>2</formula>
    </cfRule>
    <cfRule type="cellIs" priority="20" dxfId="0" operator="equal" stopIfTrue="1">
      <formula>3</formula>
    </cfRule>
  </conditionalFormatting>
  <conditionalFormatting sqref="D41:E53">
    <cfRule type="cellIs" priority="17" dxfId="3" operator="equal" stopIfTrue="1">
      <formula>0</formula>
    </cfRule>
  </conditionalFormatting>
  <conditionalFormatting sqref="H41:I53">
    <cfRule type="cellIs" priority="16" dxfId="3" operator="equal" stopIfTrue="1">
      <formula>0</formula>
    </cfRule>
  </conditionalFormatting>
  <conditionalFormatting sqref="L41:M53">
    <cfRule type="cellIs" priority="15" dxfId="3" operator="equal" stopIfTrue="1">
      <formula>0</formula>
    </cfRule>
  </conditionalFormatting>
  <conditionalFormatting sqref="P41:Q53">
    <cfRule type="cellIs" priority="14" dxfId="3" operator="equal" stopIfTrue="1">
      <formula>0</formula>
    </cfRule>
  </conditionalFormatting>
  <conditionalFormatting sqref="D5:E12">
    <cfRule type="cellIs" priority="13" dxfId="3" operator="equal" stopIfTrue="1">
      <formula>0</formula>
    </cfRule>
  </conditionalFormatting>
  <conditionalFormatting sqref="H4:I5">
    <cfRule type="cellIs" priority="12" dxfId="3" operator="equal" stopIfTrue="1">
      <formula>0</formula>
    </cfRule>
  </conditionalFormatting>
  <conditionalFormatting sqref="H6:I12">
    <cfRule type="cellIs" priority="11" dxfId="3" operator="equal" stopIfTrue="1">
      <formula>0</formula>
    </cfRule>
  </conditionalFormatting>
  <conditionalFormatting sqref="L5:M12">
    <cfRule type="cellIs" priority="10" dxfId="3" operator="equal" stopIfTrue="1">
      <formula>0</formula>
    </cfRule>
  </conditionalFormatting>
  <conditionalFormatting sqref="P5:Q12">
    <cfRule type="cellIs" priority="9" dxfId="3" operator="equal" stopIfTrue="1">
      <formula>0</formula>
    </cfRule>
  </conditionalFormatting>
  <conditionalFormatting sqref="D19:E34">
    <cfRule type="cellIs" priority="8" dxfId="3" operator="equal" stopIfTrue="1">
      <formula>0</formula>
    </cfRule>
  </conditionalFormatting>
  <conditionalFormatting sqref="H19:I34">
    <cfRule type="cellIs" priority="7" dxfId="3" operator="equal" stopIfTrue="1">
      <formula>0</formula>
    </cfRule>
  </conditionalFormatting>
  <conditionalFormatting sqref="L19:M34">
    <cfRule type="cellIs" priority="6" dxfId="3" operator="equal" stopIfTrue="1">
      <formula>0</formula>
    </cfRule>
  </conditionalFormatting>
  <conditionalFormatting sqref="P19:Q34">
    <cfRule type="cellIs" priority="5" dxfId="3" operator="equal" stopIfTrue="1">
      <formula>0</formula>
    </cfRule>
  </conditionalFormatting>
  <conditionalFormatting sqref="D60:E61">
    <cfRule type="cellIs" priority="4" dxfId="3" operator="equal" stopIfTrue="1">
      <formula>0</formula>
    </cfRule>
  </conditionalFormatting>
  <conditionalFormatting sqref="H60:I61">
    <cfRule type="cellIs" priority="3" dxfId="3" operator="equal" stopIfTrue="1">
      <formula>0</formula>
    </cfRule>
  </conditionalFormatting>
  <conditionalFormatting sqref="L60:M61">
    <cfRule type="cellIs" priority="2" dxfId="3" operator="equal" stopIfTrue="1">
      <formula>0</formula>
    </cfRule>
  </conditionalFormatting>
  <conditionalFormatting sqref="P60:Q61">
    <cfRule type="cellIs" priority="1" dxfId="3" operator="equal" stopIfTrue="1">
      <formula>0</formula>
    </cfRule>
  </conditionalFormatting>
  <printOptions/>
  <pageMargins left="0.7086614173228347" right="0.7086614173228347" top="0.5511811023622047" bottom="0.3937007874015748" header="0.31496062992125984" footer="0.31496062992125984"/>
  <pageSetup fitToHeight="1" fitToWidth="1" horizontalDpi="360" verticalDpi="360" orientation="landscape" paperSize="9" scale="44" r:id="rId1"/>
  <headerFooter>
    <oddHeader>&amp;C&amp;"-,Regular"&amp;24&amp;KFF0000Stockport Rec 4 Piece Competition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zoomScale="70" zoomScaleNormal="70" zoomScalePageLayoutView="50" workbookViewId="0" topLeftCell="A25">
      <selection activeCell="N36" sqref="N36"/>
    </sheetView>
  </sheetViews>
  <sheetFormatPr defaultColWidth="9.140625" defaultRowHeight="12.75"/>
  <cols>
    <col min="1" max="1" width="6.8515625" style="7" customWidth="1"/>
    <col min="2" max="2" width="25.140625" style="7" customWidth="1"/>
    <col min="3" max="3" width="20.28125" style="7" customWidth="1"/>
    <col min="4" max="4" width="11.28125" style="8" customWidth="1"/>
    <col min="5" max="5" width="10.7109375" style="8" customWidth="1"/>
    <col min="6" max="6" width="10.7109375" style="7" customWidth="1"/>
    <col min="7" max="7" width="9.28125" style="7" customWidth="1"/>
    <col min="8" max="9" width="10.7109375" style="8" customWidth="1"/>
    <col min="10" max="10" width="10.7109375" style="7" customWidth="1"/>
    <col min="11" max="11" width="8.57421875" style="7" customWidth="1"/>
    <col min="12" max="12" width="11.57421875" style="8" customWidth="1"/>
    <col min="13" max="13" width="10.57421875" style="8" customWidth="1"/>
    <col min="14" max="14" width="10.7109375" style="7" customWidth="1"/>
    <col min="15" max="15" width="8.57421875" style="7" customWidth="1"/>
    <col min="16" max="17" width="10.7109375" style="8" customWidth="1"/>
    <col min="18" max="18" width="9.8515625" style="7" customWidth="1"/>
    <col min="19" max="19" width="8.57421875" style="7" customWidth="1"/>
    <col min="20" max="20" width="12.140625" style="7" customWidth="1"/>
    <col min="21" max="21" width="9.7109375" style="7" customWidth="1"/>
    <col min="22" max="22" width="9.140625" style="0" customWidth="1"/>
    <col min="23" max="33" width="9.140625" style="7" hidden="1" customWidth="1"/>
    <col min="34" max="34" width="27.57421875" style="17" customWidth="1"/>
    <col min="35" max="35" width="9.140625" style="17" customWidth="1"/>
    <col min="36" max="16384" width="9.140625" style="17" customWidth="1"/>
  </cols>
  <sheetData>
    <row r="1" spans="1:22" ht="33.75">
      <c r="A1" s="13" t="s">
        <v>31</v>
      </c>
      <c r="D1" s="14"/>
      <c r="G1" s="15"/>
      <c r="V1" s="7"/>
    </row>
    <row r="2" ht="12.75">
      <c r="V2" s="7"/>
    </row>
    <row r="3" spans="1:33" s="18" customFormat="1" ht="18">
      <c r="A3" s="20" t="s">
        <v>8</v>
      </c>
      <c r="B3" s="20" t="s">
        <v>7</v>
      </c>
      <c r="C3" s="24" t="s">
        <v>10</v>
      </c>
      <c r="D3" s="41" t="s">
        <v>0</v>
      </c>
      <c r="E3" s="42"/>
      <c r="F3" s="42"/>
      <c r="G3" s="43"/>
      <c r="H3" s="41" t="s">
        <v>1</v>
      </c>
      <c r="I3" s="42"/>
      <c r="J3" s="42"/>
      <c r="K3" s="43"/>
      <c r="L3" s="41" t="s">
        <v>2</v>
      </c>
      <c r="M3" s="42"/>
      <c r="N3" s="42"/>
      <c r="O3" s="43"/>
      <c r="P3" s="41" t="s">
        <v>3</v>
      </c>
      <c r="Q3" s="42"/>
      <c r="R3" s="42"/>
      <c r="S3" s="43"/>
      <c r="T3" s="44" t="s">
        <v>4</v>
      </c>
      <c r="U3" s="45"/>
      <c r="V3" s="12"/>
      <c r="W3" s="10"/>
      <c r="X3" s="10"/>
      <c r="Y3" s="10"/>
      <c r="Z3" s="11"/>
      <c r="AA3" s="11"/>
      <c r="AB3" s="10"/>
      <c r="AC3" s="10"/>
      <c r="AD3" s="11"/>
      <c r="AE3" s="11"/>
      <c r="AF3" s="11"/>
      <c r="AG3" s="11"/>
    </row>
    <row r="4" spans="1:33" s="19" customFormat="1" ht="26.25">
      <c r="A4" s="21" t="s">
        <v>6</v>
      </c>
      <c r="B4" s="1"/>
      <c r="C4" s="1"/>
      <c r="D4" s="9" t="s">
        <v>9</v>
      </c>
      <c r="E4" s="9" t="s">
        <v>16</v>
      </c>
      <c r="F4" s="2" t="s">
        <v>5</v>
      </c>
      <c r="G4" s="1" t="s">
        <v>15</v>
      </c>
      <c r="H4" s="9" t="s">
        <v>9</v>
      </c>
      <c r="I4" s="9" t="s">
        <v>16</v>
      </c>
      <c r="J4" s="2" t="s">
        <v>5</v>
      </c>
      <c r="K4" s="1" t="s">
        <v>15</v>
      </c>
      <c r="L4" s="9" t="s">
        <v>9</v>
      </c>
      <c r="M4" s="9" t="s">
        <v>16</v>
      </c>
      <c r="N4" s="2" t="s">
        <v>5</v>
      </c>
      <c r="O4" s="1" t="s">
        <v>15</v>
      </c>
      <c r="P4" s="9" t="s">
        <v>9</v>
      </c>
      <c r="Q4" s="9" t="s">
        <v>16</v>
      </c>
      <c r="R4" s="2" t="s">
        <v>5</v>
      </c>
      <c r="S4" s="1" t="s">
        <v>15</v>
      </c>
      <c r="T4" s="2" t="s">
        <v>5</v>
      </c>
      <c r="U4" s="1" t="s">
        <v>15</v>
      </c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>
      <c r="A5" s="37">
        <v>40</v>
      </c>
      <c r="B5" s="35" t="s">
        <v>84</v>
      </c>
      <c r="C5" s="35" t="s">
        <v>12</v>
      </c>
      <c r="D5" s="16">
        <v>1</v>
      </c>
      <c r="E5" s="16">
        <v>8.85</v>
      </c>
      <c r="F5" s="5">
        <f>D5+E5</f>
        <v>9.85</v>
      </c>
      <c r="G5" s="22">
        <f>VLOOKUP(F5,X$5:Y$27,2,FALSE)</f>
        <v>3</v>
      </c>
      <c r="H5" s="16">
        <v>1.8</v>
      </c>
      <c r="I5" s="16">
        <v>9.25</v>
      </c>
      <c r="J5" s="5">
        <f>H5+I5</f>
        <v>11.05</v>
      </c>
      <c r="K5" s="22">
        <f>VLOOKUP(J5,Z$5:AA$27,2,FALSE)</f>
        <v>2</v>
      </c>
      <c r="L5" s="16">
        <v>2.2</v>
      </c>
      <c r="M5" s="16">
        <v>7.7</v>
      </c>
      <c r="N5" s="5">
        <f>L5+M5</f>
        <v>9.9</v>
      </c>
      <c r="O5" s="22">
        <f>VLOOKUP(N5,AB$5:AC$27,2,FALSE)</f>
        <v>8</v>
      </c>
      <c r="P5" s="16">
        <v>1.2</v>
      </c>
      <c r="Q5" s="16">
        <v>7.3</v>
      </c>
      <c r="R5" s="5">
        <f>P5+Q5</f>
        <v>8.5</v>
      </c>
      <c r="S5" s="22">
        <f>VLOOKUP(R5,AD$5:AE$27,2,FALSE)</f>
        <v>12</v>
      </c>
      <c r="T5" s="5">
        <f>R5+N5+J5+F5</f>
        <v>39.3</v>
      </c>
      <c r="U5" s="22">
        <f>VLOOKUP(T5,AF$5:AG$27,2,FALSE)</f>
        <v>5</v>
      </c>
      <c r="V5" s="7"/>
      <c r="W5" s="6">
        <v>1</v>
      </c>
      <c r="X5" s="6">
        <f>LARGE(F$5:F$27,$W5)</f>
        <v>10.05</v>
      </c>
      <c r="Y5" s="6">
        <f>IF(X5=X4,Y4,Y4+1)</f>
        <v>1</v>
      </c>
      <c r="Z5" s="6">
        <f>LARGE(J$5:J$27,$W5)</f>
        <v>11.15</v>
      </c>
      <c r="AA5" s="6">
        <f>IF(Z5=Z4,AA4,AA4+1)</f>
        <v>1</v>
      </c>
      <c r="AB5" s="6">
        <f>LARGE(N$5:N$27,$W5)</f>
        <v>11.3</v>
      </c>
      <c r="AC5" s="6">
        <f>IF(AB5=AB4,AC4,AC4+1)</f>
        <v>1</v>
      </c>
      <c r="AD5" s="6">
        <f>LARGE(R$5:R$27,$W5)</f>
        <v>9.85</v>
      </c>
      <c r="AE5" s="6">
        <f>IF(AD5=AD4,AE4,AE4+1)</f>
        <v>1</v>
      </c>
      <c r="AF5" s="6">
        <f>LARGE(T$5:T$27,$W5)</f>
        <v>41.900000000000006</v>
      </c>
      <c r="AG5" s="6">
        <f>IF(AF5=AF4,AG4,AG4+1)</f>
        <v>1</v>
      </c>
    </row>
    <row r="6" spans="1:33" ht="18.75">
      <c r="A6" s="34">
        <v>41</v>
      </c>
      <c r="B6" s="35" t="s">
        <v>26</v>
      </c>
      <c r="C6" s="35" t="s">
        <v>12</v>
      </c>
      <c r="D6" s="16">
        <v>1</v>
      </c>
      <c r="E6" s="16">
        <v>8.9</v>
      </c>
      <c r="F6" s="5">
        <f aca="true" t="shared" si="0" ref="F6:F26">D6+E6</f>
        <v>9.9</v>
      </c>
      <c r="G6" s="22">
        <f aca="true" t="shared" si="1" ref="G6:G26">VLOOKUP(F6,X$5:Y$27,2,FALSE)</f>
        <v>2</v>
      </c>
      <c r="H6" s="16">
        <v>1.8</v>
      </c>
      <c r="I6" s="16">
        <v>8.8</v>
      </c>
      <c r="J6" s="5">
        <f aca="true" t="shared" si="2" ref="J6:J27">H6+I6</f>
        <v>10.600000000000001</v>
      </c>
      <c r="K6" s="22">
        <f aca="true" t="shared" si="3" ref="K6:K27">VLOOKUP(J6,Z$5:AA$27,2,FALSE)</f>
        <v>7</v>
      </c>
      <c r="L6" s="16">
        <v>1.8</v>
      </c>
      <c r="M6" s="16">
        <v>8.5</v>
      </c>
      <c r="N6" s="5">
        <f aca="true" t="shared" si="4" ref="N6:N27">L6+M6</f>
        <v>10.3</v>
      </c>
      <c r="O6" s="22">
        <f aca="true" t="shared" si="5" ref="O6:O27">VLOOKUP(N6,AB$5:AC$27,2,FALSE)</f>
        <v>5</v>
      </c>
      <c r="P6" s="16">
        <v>1</v>
      </c>
      <c r="Q6" s="16">
        <v>7.4</v>
      </c>
      <c r="R6" s="5">
        <f aca="true" t="shared" si="6" ref="R6:R27">P6+Q6</f>
        <v>8.4</v>
      </c>
      <c r="S6" s="22">
        <f aca="true" t="shared" si="7" ref="S6:S27">VLOOKUP(R6,AD$5:AE$27,2,FALSE)</f>
        <v>13</v>
      </c>
      <c r="T6" s="5">
        <f aca="true" t="shared" si="8" ref="T6:T27">R6+N6+J6+F6</f>
        <v>39.2</v>
      </c>
      <c r="U6" s="22">
        <f aca="true" t="shared" si="9" ref="U6:U27">VLOOKUP(T6,AF$5:AG$27,2,FALSE)</f>
        <v>6</v>
      </c>
      <c r="V6" s="7"/>
      <c r="W6" s="6">
        <f>W5+1</f>
        <v>2</v>
      </c>
      <c r="X6" s="6">
        <f aca="true" t="shared" si="10" ref="X6:X27">LARGE(F$5:F$27,$W6)</f>
        <v>9.9</v>
      </c>
      <c r="Y6" s="6">
        <f aca="true" t="shared" si="11" ref="Y6:Y27">IF(X6=X5,Y5,Y5+1)</f>
        <v>2</v>
      </c>
      <c r="Z6" s="6">
        <f aca="true" t="shared" si="12" ref="Z6:Z27">LARGE(J$5:J$27,$W6)</f>
        <v>11.05</v>
      </c>
      <c r="AA6" s="6">
        <f aca="true" t="shared" si="13" ref="AA6:AA27">IF(Z6=Z5,AA5,AA5+1)</f>
        <v>2</v>
      </c>
      <c r="AB6" s="6">
        <f aca="true" t="shared" si="14" ref="AB6:AB27">LARGE(N$5:N$27,$W6)</f>
        <v>10.95</v>
      </c>
      <c r="AC6" s="6">
        <f aca="true" t="shared" si="15" ref="AC6:AC27">IF(AB6=AB5,AC5,AC5+1)</f>
        <v>2</v>
      </c>
      <c r="AD6" s="6">
        <f aca="true" t="shared" si="16" ref="AD6:AD27">LARGE(R$5:R$27,$W6)</f>
        <v>9.75</v>
      </c>
      <c r="AE6" s="6">
        <f aca="true" t="shared" si="17" ref="AE6:AE27">IF(AD6=AD5,AE5,AE5+1)</f>
        <v>2</v>
      </c>
      <c r="AF6" s="6">
        <f aca="true" t="shared" si="18" ref="AF6:AF27">LARGE(T$5:T$27,$W6)</f>
        <v>41.1</v>
      </c>
      <c r="AG6" s="6">
        <f aca="true" t="shared" si="19" ref="AG6:AG27">IF(AF6=AF5,AG5,AG5+1)</f>
        <v>2</v>
      </c>
    </row>
    <row r="7" spans="1:33" ht="18.75">
      <c r="A7" s="34">
        <v>42</v>
      </c>
      <c r="B7" s="35" t="s">
        <v>52</v>
      </c>
      <c r="C7" s="35" t="s">
        <v>12</v>
      </c>
      <c r="D7" s="16">
        <v>1</v>
      </c>
      <c r="E7" s="16">
        <v>8.7</v>
      </c>
      <c r="F7" s="5">
        <f t="shared" si="0"/>
        <v>9.7</v>
      </c>
      <c r="G7" s="22">
        <f t="shared" si="1"/>
        <v>5</v>
      </c>
      <c r="H7" s="16">
        <v>1.8</v>
      </c>
      <c r="I7" s="16">
        <v>9.1</v>
      </c>
      <c r="J7" s="5">
        <f t="shared" si="2"/>
        <v>10.9</v>
      </c>
      <c r="K7" s="22">
        <f t="shared" si="3"/>
        <v>4</v>
      </c>
      <c r="L7" s="16">
        <v>1.6</v>
      </c>
      <c r="M7" s="16">
        <v>8.35</v>
      </c>
      <c r="N7" s="5">
        <f t="shared" si="4"/>
        <v>9.95</v>
      </c>
      <c r="O7" s="22">
        <f t="shared" si="5"/>
        <v>7</v>
      </c>
      <c r="P7" s="16">
        <v>1</v>
      </c>
      <c r="Q7" s="16">
        <v>7.65</v>
      </c>
      <c r="R7" s="5">
        <f t="shared" si="6"/>
        <v>8.65</v>
      </c>
      <c r="S7" s="22">
        <f t="shared" si="7"/>
        <v>10</v>
      </c>
      <c r="T7" s="5">
        <f t="shared" si="8"/>
        <v>39.2</v>
      </c>
      <c r="U7" s="22">
        <f t="shared" si="9"/>
        <v>6</v>
      </c>
      <c r="V7" s="7"/>
      <c r="W7" s="6">
        <f aca="true" t="shared" si="20" ref="W7:W27">W6+1</f>
        <v>3</v>
      </c>
      <c r="X7" s="6">
        <f t="shared" si="10"/>
        <v>9.85</v>
      </c>
      <c r="Y7" s="6">
        <f t="shared" si="11"/>
        <v>3</v>
      </c>
      <c r="Z7" s="6">
        <f t="shared" si="12"/>
        <v>10.950000000000001</v>
      </c>
      <c r="AA7" s="6">
        <f t="shared" si="13"/>
        <v>3</v>
      </c>
      <c r="AB7" s="6">
        <f t="shared" si="14"/>
        <v>10.850000000000001</v>
      </c>
      <c r="AC7" s="6">
        <f t="shared" si="15"/>
        <v>3</v>
      </c>
      <c r="AD7" s="6">
        <f t="shared" si="16"/>
        <v>9.7</v>
      </c>
      <c r="AE7" s="6">
        <f t="shared" si="17"/>
        <v>3</v>
      </c>
      <c r="AF7" s="6">
        <f t="shared" si="18"/>
        <v>40.55</v>
      </c>
      <c r="AG7" s="6">
        <f t="shared" si="19"/>
        <v>3</v>
      </c>
    </row>
    <row r="8" spans="1:33" ht="18.75">
      <c r="A8" s="34">
        <v>43</v>
      </c>
      <c r="B8" s="35" t="s">
        <v>85</v>
      </c>
      <c r="C8" s="35" t="s">
        <v>12</v>
      </c>
      <c r="D8" s="16">
        <v>1</v>
      </c>
      <c r="E8" s="16">
        <v>8.4</v>
      </c>
      <c r="F8" s="5">
        <f t="shared" si="0"/>
        <v>9.4</v>
      </c>
      <c r="G8" s="22">
        <f t="shared" si="1"/>
        <v>9</v>
      </c>
      <c r="H8" s="16">
        <v>1.8</v>
      </c>
      <c r="I8" s="16">
        <v>8.65</v>
      </c>
      <c r="J8" s="5">
        <f t="shared" si="2"/>
        <v>10.450000000000001</v>
      </c>
      <c r="K8" s="22">
        <f t="shared" si="3"/>
        <v>9</v>
      </c>
      <c r="L8" s="16">
        <v>1.6</v>
      </c>
      <c r="M8" s="16">
        <v>7.85</v>
      </c>
      <c r="N8" s="5">
        <f t="shared" si="4"/>
        <v>9.45</v>
      </c>
      <c r="O8" s="22">
        <f t="shared" si="5"/>
        <v>11</v>
      </c>
      <c r="P8" s="16">
        <v>0.6</v>
      </c>
      <c r="Q8" s="16">
        <v>6.95</v>
      </c>
      <c r="R8" s="5">
        <f t="shared" si="6"/>
        <v>7.55</v>
      </c>
      <c r="S8" s="22">
        <f t="shared" si="7"/>
        <v>16</v>
      </c>
      <c r="T8" s="5">
        <f t="shared" si="8"/>
        <v>36.85</v>
      </c>
      <c r="U8" s="22">
        <f t="shared" si="9"/>
        <v>13</v>
      </c>
      <c r="V8" s="7"/>
      <c r="W8" s="6">
        <f t="shared" si="20"/>
        <v>4</v>
      </c>
      <c r="X8" s="6">
        <f t="shared" si="10"/>
        <v>9.75</v>
      </c>
      <c r="Y8" s="6">
        <f t="shared" si="11"/>
        <v>4</v>
      </c>
      <c r="Z8" s="6">
        <f t="shared" si="12"/>
        <v>10.95</v>
      </c>
      <c r="AA8" s="6">
        <f t="shared" si="13"/>
        <v>3</v>
      </c>
      <c r="AB8" s="6">
        <f t="shared" si="14"/>
        <v>10.55</v>
      </c>
      <c r="AC8" s="6">
        <f t="shared" si="15"/>
        <v>4</v>
      </c>
      <c r="AD8" s="6">
        <f t="shared" si="16"/>
        <v>9.6</v>
      </c>
      <c r="AE8" s="6">
        <f t="shared" si="17"/>
        <v>4</v>
      </c>
      <c r="AF8" s="6">
        <f t="shared" si="18"/>
        <v>40</v>
      </c>
      <c r="AG8" s="6">
        <f t="shared" si="19"/>
        <v>4</v>
      </c>
    </row>
    <row r="9" spans="1:33" ht="18.75">
      <c r="A9" s="34">
        <v>44</v>
      </c>
      <c r="B9" s="35" t="s">
        <v>86</v>
      </c>
      <c r="C9" s="35" t="s">
        <v>12</v>
      </c>
      <c r="D9" s="16">
        <v>1</v>
      </c>
      <c r="E9" s="16">
        <v>8.3</v>
      </c>
      <c r="F9" s="5">
        <f t="shared" si="0"/>
        <v>9.3</v>
      </c>
      <c r="G9" s="22">
        <f t="shared" si="1"/>
        <v>11</v>
      </c>
      <c r="H9" s="16">
        <v>1.8</v>
      </c>
      <c r="I9" s="16">
        <v>8.1</v>
      </c>
      <c r="J9" s="5">
        <f t="shared" si="2"/>
        <v>9.9</v>
      </c>
      <c r="K9" s="22">
        <f t="shared" si="3"/>
        <v>15</v>
      </c>
      <c r="L9" s="16">
        <v>1.6</v>
      </c>
      <c r="M9" s="16">
        <v>6.95</v>
      </c>
      <c r="N9" s="5">
        <f t="shared" si="4"/>
        <v>8.55</v>
      </c>
      <c r="O9" s="22">
        <f t="shared" si="5"/>
        <v>18</v>
      </c>
      <c r="P9" s="16">
        <v>0.6</v>
      </c>
      <c r="Q9" s="16">
        <v>6.55</v>
      </c>
      <c r="R9" s="5">
        <f t="shared" si="6"/>
        <v>7.1499999999999995</v>
      </c>
      <c r="S9" s="22">
        <f t="shared" si="7"/>
        <v>18</v>
      </c>
      <c r="T9" s="5">
        <f t="shared" si="8"/>
        <v>34.900000000000006</v>
      </c>
      <c r="U9" s="22">
        <f t="shared" si="9"/>
        <v>17</v>
      </c>
      <c r="V9" s="7"/>
      <c r="W9" s="6">
        <f t="shared" si="20"/>
        <v>5</v>
      </c>
      <c r="X9" s="6">
        <f t="shared" si="10"/>
        <v>9.7</v>
      </c>
      <c r="Y9" s="6">
        <f t="shared" si="11"/>
        <v>5</v>
      </c>
      <c r="Z9" s="6">
        <f t="shared" si="12"/>
        <v>10.9</v>
      </c>
      <c r="AA9" s="6">
        <f t="shared" si="13"/>
        <v>4</v>
      </c>
      <c r="AB9" s="6">
        <f t="shared" si="14"/>
        <v>10.3</v>
      </c>
      <c r="AC9" s="6">
        <f t="shared" si="15"/>
        <v>5</v>
      </c>
      <c r="AD9" s="6">
        <f t="shared" si="16"/>
        <v>9.5</v>
      </c>
      <c r="AE9" s="6">
        <f t="shared" si="17"/>
        <v>5</v>
      </c>
      <c r="AF9" s="6">
        <f t="shared" si="18"/>
        <v>39.3</v>
      </c>
      <c r="AG9" s="6">
        <f t="shared" si="19"/>
        <v>5</v>
      </c>
    </row>
    <row r="10" spans="1:33" ht="18.75">
      <c r="A10" s="38">
        <v>45</v>
      </c>
      <c r="B10" s="35" t="s">
        <v>87</v>
      </c>
      <c r="C10" s="35" t="s">
        <v>12</v>
      </c>
      <c r="D10" s="16">
        <v>1</v>
      </c>
      <c r="E10" s="16">
        <v>8.55</v>
      </c>
      <c r="F10" s="5">
        <f t="shared" si="0"/>
        <v>9.55</v>
      </c>
      <c r="G10" s="22">
        <f t="shared" si="1"/>
        <v>7</v>
      </c>
      <c r="H10" s="16">
        <v>1.8</v>
      </c>
      <c r="I10" s="16">
        <v>8.35</v>
      </c>
      <c r="J10" s="5">
        <f t="shared" si="2"/>
        <v>10.15</v>
      </c>
      <c r="K10" s="22">
        <f t="shared" si="3"/>
        <v>13</v>
      </c>
      <c r="L10" s="16">
        <v>1.6</v>
      </c>
      <c r="M10" s="16">
        <v>8.25</v>
      </c>
      <c r="N10" s="5">
        <f t="shared" si="4"/>
        <v>9.85</v>
      </c>
      <c r="O10" s="22">
        <f t="shared" si="5"/>
        <v>9</v>
      </c>
      <c r="P10" s="16">
        <v>0.8</v>
      </c>
      <c r="Q10" s="16">
        <v>7.85</v>
      </c>
      <c r="R10" s="5">
        <f t="shared" si="6"/>
        <v>8.65</v>
      </c>
      <c r="S10" s="22">
        <f t="shared" si="7"/>
        <v>10</v>
      </c>
      <c r="T10" s="5">
        <f t="shared" si="8"/>
        <v>38.2</v>
      </c>
      <c r="U10" s="22">
        <f t="shared" si="9"/>
        <v>10</v>
      </c>
      <c r="V10" s="7"/>
      <c r="W10" s="6">
        <f t="shared" si="20"/>
        <v>6</v>
      </c>
      <c r="X10" s="6">
        <f t="shared" si="10"/>
        <v>9.65</v>
      </c>
      <c r="Y10" s="6">
        <f t="shared" si="11"/>
        <v>6</v>
      </c>
      <c r="Z10" s="6">
        <f t="shared" si="12"/>
        <v>10.8</v>
      </c>
      <c r="AA10" s="6">
        <f t="shared" si="13"/>
        <v>5</v>
      </c>
      <c r="AB10" s="6">
        <f t="shared" si="14"/>
        <v>10.049999999999999</v>
      </c>
      <c r="AC10" s="6">
        <f t="shared" si="15"/>
        <v>6</v>
      </c>
      <c r="AD10" s="6">
        <f t="shared" si="16"/>
        <v>9.399999999999999</v>
      </c>
      <c r="AE10" s="6">
        <f t="shared" si="17"/>
        <v>6</v>
      </c>
      <c r="AF10" s="6">
        <f t="shared" si="18"/>
        <v>39.2</v>
      </c>
      <c r="AG10" s="6">
        <f t="shared" si="19"/>
        <v>6</v>
      </c>
    </row>
    <row r="11" spans="1:33" ht="18.75">
      <c r="A11" s="34">
        <v>46</v>
      </c>
      <c r="B11" s="35" t="s">
        <v>88</v>
      </c>
      <c r="C11" s="35" t="s">
        <v>13</v>
      </c>
      <c r="D11" s="16">
        <v>1</v>
      </c>
      <c r="E11" s="16">
        <v>8.65</v>
      </c>
      <c r="F11" s="5">
        <f t="shared" si="0"/>
        <v>9.65</v>
      </c>
      <c r="G11" s="22">
        <f t="shared" si="1"/>
        <v>6</v>
      </c>
      <c r="H11" s="16">
        <v>1.8</v>
      </c>
      <c r="I11" s="16">
        <v>8.9</v>
      </c>
      <c r="J11" s="5">
        <f t="shared" si="2"/>
        <v>10.700000000000001</v>
      </c>
      <c r="K11" s="22">
        <f t="shared" si="3"/>
        <v>6</v>
      </c>
      <c r="L11" s="16">
        <v>2</v>
      </c>
      <c r="M11" s="16">
        <v>8.55</v>
      </c>
      <c r="N11" s="5">
        <f t="shared" si="4"/>
        <v>10.55</v>
      </c>
      <c r="O11" s="22">
        <f t="shared" si="5"/>
        <v>4</v>
      </c>
      <c r="P11" s="16">
        <v>1</v>
      </c>
      <c r="Q11" s="16">
        <v>8.1</v>
      </c>
      <c r="R11" s="5">
        <f t="shared" si="6"/>
        <v>9.1</v>
      </c>
      <c r="S11" s="22">
        <f t="shared" si="7"/>
        <v>7</v>
      </c>
      <c r="T11" s="5">
        <f t="shared" si="8"/>
        <v>40</v>
      </c>
      <c r="U11" s="22">
        <f t="shared" si="9"/>
        <v>4</v>
      </c>
      <c r="V11" s="7"/>
      <c r="W11" s="6">
        <f t="shared" si="20"/>
        <v>7</v>
      </c>
      <c r="X11" s="6">
        <f t="shared" si="10"/>
        <v>9.55</v>
      </c>
      <c r="Y11" s="6">
        <f t="shared" si="11"/>
        <v>7</v>
      </c>
      <c r="Z11" s="6">
        <f t="shared" si="12"/>
        <v>10.700000000000001</v>
      </c>
      <c r="AA11" s="6">
        <f t="shared" si="13"/>
        <v>6</v>
      </c>
      <c r="AB11" s="6">
        <f t="shared" si="14"/>
        <v>9.95</v>
      </c>
      <c r="AC11" s="6">
        <f t="shared" si="15"/>
        <v>7</v>
      </c>
      <c r="AD11" s="6">
        <f t="shared" si="16"/>
        <v>9.1</v>
      </c>
      <c r="AE11" s="6">
        <f t="shared" si="17"/>
        <v>7</v>
      </c>
      <c r="AF11" s="6">
        <f t="shared" si="18"/>
        <v>39.2</v>
      </c>
      <c r="AG11" s="6">
        <f t="shared" si="19"/>
        <v>6</v>
      </c>
    </row>
    <row r="12" spans="1:33" ht="18.75">
      <c r="A12" s="34">
        <v>47</v>
      </c>
      <c r="B12" s="35" t="s">
        <v>89</v>
      </c>
      <c r="C12" s="35" t="s">
        <v>13</v>
      </c>
      <c r="D12" s="16">
        <v>1</v>
      </c>
      <c r="E12" s="16">
        <v>8.2</v>
      </c>
      <c r="F12" s="5">
        <f t="shared" si="0"/>
        <v>9.2</v>
      </c>
      <c r="G12" s="22">
        <f t="shared" si="1"/>
        <v>13</v>
      </c>
      <c r="H12" s="16">
        <v>1.8</v>
      </c>
      <c r="I12" s="16">
        <v>8.5</v>
      </c>
      <c r="J12" s="5">
        <f t="shared" si="2"/>
        <v>10.3</v>
      </c>
      <c r="K12" s="22">
        <f t="shared" si="3"/>
        <v>11</v>
      </c>
      <c r="L12" s="16">
        <v>1.8</v>
      </c>
      <c r="M12" s="16">
        <v>7.45</v>
      </c>
      <c r="N12" s="5">
        <f t="shared" si="4"/>
        <v>9.25</v>
      </c>
      <c r="O12" s="22">
        <f t="shared" si="5"/>
        <v>13</v>
      </c>
      <c r="P12" s="16">
        <v>0.8</v>
      </c>
      <c r="Q12" s="16">
        <v>7.7</v>
      </c>
      <c r="R12" s="5">
        <f t="shared" si="6"/>
        <v>8.5</v>
      </c>
      <c r="S12" s="22">
        <f t="shared" si="7"/>
        <v>12</v>
      </c>
      <c r="T12" s="5">
        <f t="shared" si="8"/>
        <v>37.25</v>
      </c>
      <c r="U12" s="22">
        <f t="shared" si="9"/>
        <v>12</v>
      </c>
      <c r="V12" s="7"/>
      <c r="W12" s="6">
        <f t="shared" si="20"/>
        <v>8</v>
      </c>
      <c r="X12" s="6">
        <f t="shared" si="10"/>
        <v>9.55</v>
      </c>
      <c r="Y12" s="6">
        <f t="shared" si="11"/>
        <v>7</v>
      </c>
      <c r="Z12" s="6">
        <f t="shared" si="12"/>
        <v>10.700000000000001</v>
      </c>
      <c r="AA12" s="6">
        <f t="shared" si="13"/>
        <v>6</v>
      </c>
      <c r="AB12" s="6">
        <f t="shared" si="14"/>
        <v>9.9</v>
      </c>
      <c r="AC12" s="6">
        <f t="shared" si="15"/>
        <v>8</v>
      </c>
      <c r="AD12" s="6">
        <f t="shared" si="16"/>
        <v>9.1</v>
      </c>
      <c r="AE12" s="6">
        <f t="shared" si="17"/>
        <v>7</v>
      </c>
      <c r="AF12" s="6">
        <f t="shared" si="18"/>
        <v>39.2</v>
      </c>
      <c r="AG12" s="6">
        <f t="shared" si="19"/>
        <v>6</v>
      </c>
    </row>
    <row r="13" spans="1:33" ht="18.75">
      <c r="A13" s="34">
        <v>48</v>
      </c>
      <c r="B13" s="34" t="s">
        <v>90</v>
      </c>
      <c r="C13" s="35" t="s">
        <v>13</v>
      </c>
      <c r="D13" s="16">
        <v>1</v>
      </c>
      <c r="E13" s="16">
        <v>9.05</v>
      </c>
      <c r="F13" s="5">
        <f t="shared" si="0"/>
        <v>10.05</v>
      </c>
      <c r="G13" s="22">
        <f t="shared" si="1"/>
        <v>1</v>
      </c>
      <c r="H13" s="16">
        <v>1.8</v>
      </c>
      <c r="I13" s="16">
        <v>9.15</v>
      </c>
      <c r="J13" s="5">
        <f t="shared" si="2"/>
        <v>10.950000000000001</v>
      </c>
      <c r="K13" s="22">
        <f t="shared" si="3"/>
        <v>3</v>
      </c>
      <c r="L13" s="16">
        <v>2.4</v>
      </c>
      <c r="M13" s="16">
        <v>8.9</v>
      </c>
      <c r="N13" s="5">
        <f t="shared" si="4"/>
        <v>11.3</v>
      </c>
      <c r="O13" s="22">
        <f t="shared" si="5"/>
        <v>1</v>
      </c>
      <c r="P13" s="16">
        <v>1</v>
      </c>
      <c r="Q13" s="16">
        <v>8.6</v>
      </c>
      <c r="R13" s="5">
        <f t="shared" si="6"/>
        <v>9.6</v>
      </c>
      <c r="S13" s="22">
        <f t="shared" si="7"/>
        <v>4</v>
      </c>
      <c r="T13" s="5">
        <f t="shared" si="8"/>
        <v>41.900000000000006</v>
      </c>
      <c r="U13" s="22">
        <f t="shared" si="9"/>
        <v>1</v>
      </c>
      <c r="V13" s="7"/>
      <c r="W13" s="6">
        <f t="shared" si="20"/>
        <v>9</v>
      </c>
      <c r="X13" s="6">
        <f t="shared" si="10"/>
        <v>9.5</v>
      </c>
      <c r="Y13" s="6">
        <f t="shared" si="11"/>
        <v>8</v>
      </c>
      <c r="Z13" s="6">
        <f t="shared" si="12"/>
        <v>10.7</v>
      </c>
      <c r="AA13" s="6">
        <f t="shared" si="13"/>
        <v>6</v>
      </c>
      <c r="AB13" s="6">
        <f t="shared" si="14"/>
        <v>9.85</v>
      </c>
      <c r="AC13" s="6">
        <f t="shared" si="15"/>
        <v>9</v>
      </c>
      <c r="AD13" s="6">
        <f t="shared" si="16"/>
        <v>8.9</v>
      </c>
      <c r="AE13" s="6">
        <f t="shared" si="17"/>
        <v>8</v>
      </c>
      <c r="AF13" s="6">
        <f t="shared" si="18"/>
        <v>39.2</v>
      </c>
      <c r="AG13" s="6">
        <f t="shared" si="19"/>
        <v>6</v>
      </c>
    </row>
    <row r="14" spans="1:33" ht="18.75">
      <c r="A14" s="37">
        <v>49</v>
      </c>
      <c r="B14" s="34" t="s">
        <v>91</v>
      </c>
      <c r="C14" s="34" t="s">
        <v>13</v>
      </c>
      <c r="D14" s="16">
        <v>1</v>
      </c>
      <c r="E14" s="16">
        <v>8.25</v>
      </c>
      <c r="F14" s="5">
        <f t="shared" si="0"/>
        <v>9.25</v>
      </c>
      <c r="G14" s="22">
        <f t="shared" si="1"/>
        <v>12</v>
      </c>
      <c r="H14" s="16">
        <v>1.2</v>
      </c>
      <c r="I14" s="16">
        <v>7.3</v>
      </c>
      <c r="J14" s="5">
        <f t="shared" si="2"/>
        <v>8.5</v>
      </c>
      <c r="K14" s="22">
        <f t="shared" si="3"/>
        <v>17</v>
      </c>
      <c r="L14" s="16">
        <v>2</v>
      </c>
      <c r="M14" s="16">
        <v>7.1</v>
      </c>
      <c r="N14" s="5">
        <f t="shared" si="4"/>
        <v>9.1</v>
      </c>
      <c r="O14" s="22">
        <f t="shared" si="5"/>
        <v>14</v>
      </c>
      <c r="P14" s="16">
        <v>0.6</v>
      </c>
      <c r="Q14" s="16">
        <v>6.8</v>
      </c>
      <c r="R14" s="5">
        <f t="shared" si="6"/>
        <v>7.3999999999999995</v>
      </c>
      <c r="S14" s="22">
        <f t="shared" si="7"/>
        <v>17</v>
      </c>
      <c r="T14" s="5">
        <f t="shared" si="8"/>
        <v>34.25</v>
      </c>
      <c r="U14" s="22">
        <f t="shared" si="9"/>
        <v>19</v>
      </c>
      <c r="V14" s="7"/>
      <c r="W14" s="6">
        <f t="shared" si="20"/>
        <v>10</v>
      </c>
      <c r="X14" s="6">
        <f t="shared" si="10"/>
        <v>9.4</v>
      </c>
      <c r="Y14" s="6">
        <f t="shared" si="11"/>
        <v>9</v>
      </c>
      <c r="Z14" s="6">
        <f t="shared" si="12"/>
        <v>10.600000000000001</v>
      </c>
      <c r="AA14" s="6">
        <f t="shared" si="13"/>
        <v>7</v>
      </c>
      <c r="AB14" s="6">
        <f t="shared" si="14"/>
        <v>9.8</v>
      </c>
      <c r="AC14" s="6">
        <f t="shared" si="15"/>
        <v>10</v>
      </c>
      <c r="AD14" s="6">
        <f t="shared" si="16"/>
        <v>8.7</v>
      </c>
      <c r="AE14" s="6">
        <f t="shared" si="17"/>
        <v>9</v>
      </c>
      <c r="AF14" s="6">
        <f t="shared" si="18"/>
        <v>38.45</v>
      </c>
      <c r="AG14" s="6">
        <f t="shared" si="19"/>
        <v>7</v>
      </c>
    </row>
    <row r="15" spans="1:33" ht="18.75">
      <c r="A15" s="37">
        <v>50</v>
      </c>
      <c r="B15" s="35" t="s">
        <v>92</v>
      </c>
      <c r="C15" s="35" t="s">
        <v>71</v>
      </c>
      <c r="D15" s="16">
        <v>1</v>
      </c>
      <c r="E15" s="16">
        <v>8.55</v>
      </c>
      <c r="F15" s="5">
        <f t="shared" si="0"/>
        <v>9.55</v>
      </c>
      <c r="G15" s="22">
        <f t="shared" si="1"/>
        <v>7</v>
      </c>
      <c r="H15" s="16">
        <v>1.8</v>
      </c>
      <c r="I15" s="16">
        <v>9</v>
      </c>
      <c r="J15" s="5">
        <f t="shared" si="2"/>
        <v>10.8</v>
      </c>
      <c r="K15" s="22">
        <f t="shared" si="3"/>
        <v>5</v>
      </c>
      <c r="L15" s="16">
        <v>1.9</v>
      </c>
      <c r="M15" s="16">
        <v>6.25</v>
      </c>
      <c r="N15" s="5">
        <f t="shared" si="4"/>
        <v>8.15</v>
      </c>
      <c r="O15" s="22">
        <f t="shared" si="5"/>
        <v>19</v>
      </c>
      <c r="P15" s="16">
        <v>1.4</v>
      </c>
      <c r="Q15" s="16">
        <v>7.7</v>
      </c>
      <c r="R15" s="5">
        <f t="shared" si="6"/>
        <v>9.1</v>
      </c>
      <c r="S15" s="22">
        <f t="shared" si="7"/>
        <v>7</v>
      </c>
      <c r="T15" s="5">
        <f t="shared" si="8"/>
        <v>37.6</v>
      </c>
      <c r="U15" s="22">
        <f t="shared" si="9"/>
        <v>11</v>
      </c>
      <c r="V15" s="7"/>
      <c r="W15" s="6">
        <f t="shared" si="20"/>
        <v>11</v>
      </c>
      <c r="X15" s="6">
        <f t="shared" si="10"/>
        <v>9.4</v>
      </c>
      <c r="Y15" s="6">
        <f t="shared" si="11"/>
        <v>9</v>
      </c>
      <c r="Z15" s="6">
        <f t="shared" si="12"/>
        <v>10.600000000000001</v>
      </c>
      <c r="AA15" s="6">
        <f t="shared" si="13"/>
        <v>7</v>
      </c>
      <c r="AB15" s="6">
        <f t="shared" si="14"/>
        <v>9.450000000000001</v>
      </c>
      <c r="AC15" s="6">
        <f t="shared" si="15"/>
        <v>11</v>
      </c>
      <c r="AD15" s="6">
        <f t="shared" si="16"/>
        <v>8.65</v>
      </c>
      <c r="AE15" s="6">
        <f t="shared" si="17"/>
        <v>10</v>
      </c>
      <c r="AF15" s="6">
        <f t="shared" si="18"/>
        <v>38.4</v>
      </c>
      <c r="AG15" s="6">
        <f t="shared" si="19"/>
        <v>8</v>
      </c>
    </row>
    <row r="16" spans="1:33" ht="18.75">
      <c r="A16" s="34">
        <v>51</v>
      </c>
      <c r="B16" s="34" t="s">
        <v>93</v>
      </c>
      <c r="C16" s="34" t="s">
        <v>71</v>
      </c>
      <c r="D16" s="16">
        <v>1</v>
      </c>
      <c r="E16" s="16">
        <v>8.15</v>
      </c>
      <c r="F16" s="5">
        <f t="shared" si="0"/>
        <v>9.15</v>
      </c>
      <c r="G16" s="22">
        <f t="shared" si="1"/>
        <v>14</v>
      </c>
      <c r="H16" s="16">
        <v>1.8</v>
      </c>
      <c r="I16" s="16">
        <v>8.7</v>
      </c>
      <c r="J16" s="5">
        <f t="shared" si="2"/>
        <v>10.5</v>
      </c>
      <c r="K16" s="22">
        <f t="shared" si="3"/>
        <v>8</v>
      </c>
      <c r="L16" s="16">
        <v>1.8</v>
      </c>
      <c r="M16" s="16">
        <v>7.5</v>
      </c>
      <c r="N16" s="5">
        <f t="shared" si="4"/>
        <v>9.3</v>
      </c>
      <c r="O16" s="22">
        <f t="shared" si="5"/>
        <v>12</v>
      </c>
      <c r="P16" s="16">
        <v>1.2</v>
      </c>
      <c r="Q16" s="16">
        <v>8.2</v>
      </c>
      <c r="R16" s="5">
        <f t="shared" si="6"/>
        <v>9.399999999999999</v>
      </c>
      <c r="S16" s="22">
        <f t="shared" si="7"/>
        <v>6</v>
      </c>
      <c r="T16" s="5">
        <f t="shared" si="8"/>
        <v>38.35</v>
      </c>
      <c r="U16" s="22">
        <f t="shared" si="9"/>
        <v>9</v>
      </c>
      <c r="V16" s="7"/>
      <c r="W16" s="6">
        <f t="shared" si="20"/>
        <v>12</v>
      </c>
      <c r="X16" s="6">
        <f t="shared" si="10"/>
        <v>9.35</v>
      </c>
      <c r="Y16" s="6">
        <f t="shared" si="11"/>
        <v>10</v>
      </c>
      <c r="Z16" s="6">
        <f t="shared" si="12"/>
        <v>10.5</v>
      </c>
      <c r="AA16" s="6">
        <f t="shared" si="13"/>
        <v>8</v>
      </c>
      <c r="AB16" s="6">
        <f t="shared" si="14"/>
        <v>9.45</v>
      </c>
      <c r="AC16" s="6">
        <f t="shared" si="15"/>
        <v>11</v>
      </c>
      <c r="AD16" s="6">
        <f t="shared" si="16"/>
        <v>8.65</v>
      </c>
      <c r="AE16" s="6">
        <f t="shared" si="17"/>
        <v>10</v>
      </c>
      <c r="AF16" s="6">
        <f t="shared" si="18"/>
        <v>38.35</v>
      </c>
      <c r="AG16" s="6">
        <f t="shared" si="19"/>
        <v>9</v>
      </c>
    </row>
    <row r="17" spans="1:33" ht="18.75">
      <c r="A17" s="37">
        <v>52</v>
      </c>
      <c r="B17" s="35" t="s">
        <v>94</v>
      </c>
      <c r="C17" s="36" t="s">
        <v>65</v>
      </c>
      <c r="D17" s="16">
        <v>1</v>
      </c>
      <c r="E17" s="16">
        <v>8.05</v>
      </c>
      <c r="F17" s="5">
        <f t="shared" si="0"/>
        <v>9.05</v>
      </c>
      <c r="G17" s="22">
        <f t="shared" si="1"/>
        <v>16</v>
      </c>
      <c r="H17" s="16">
        <v>1.8</v>
      </c>
      <c r="I17" s="16">
        <v>7</v>
      </c>
      <c r="J17" s="5">
        <f t="shared" si="2"/>
        <v>8.8</v>
      </c>
      <c r="K17" s="22">
        <f t="shared" si="3"/>
        <v>16</v>
      </c>
      <c r="L17" s="16">
        <v>1.6</v>
      </c>
      <c r="M17" s="16">
        <v>7.5</v>
      </c>
      <c r="N17" s="5">
        <f t="shared" si="4"/>
        <v>9.1</v>
      </c>
      <c r="O17" s="22">
        <f t="shared" si="5"/>
        <v>14</v>
      </c>
      <c r="P17" s="16">
        <v>0.6</v>
      </c>
      <c r="Q17" s="16">
        <v>8.1</v>
      </c>
      <c r="R17" s="5">
        <f t="shared" si="6"/>
        <v>8.7</v>
      </c>
      <c r="S17" s="22">
        <f t="shared" si="7"/>
        <v>9</v>
      </c>
      <c r="T17" s="5">
        <f t="shared" si="8"/>
        <v>35.65</v>
      </c>
      <c r="U17" s="22">
        <f t="shared" si="9"/>
        <v>16</v>
      </c>
      <c r="V17" s="7"/>
      <c r="W17" s="6">
        <f t="shared" si="20"/>
        <v>13</v>
      </c>
      <c r="X17" s="6">
        <f t="shared" si="10"/>
        <v>9.3</v>
      </c>
      <c r="Y17" s="6">
        <f t="shared" si="11"/>
        <v>11</v>
      </c>
      <c r="Z17" s="6">
        <f t="shared" si="12"/>
        <v>10.450000000000001</v>
      </c>
      <c r="AA17" s="6">
        <f t="shared" si="13"/>
        <v>9</v>
      </c>
      <c r="AB17" s="6">
        <f t="shared" si="14"/>
        <v>9.3</v>
      </c>
      <c r="AC17" s="6">
        <f t="shared" si="15"/>
        <v>12</v>
      </c>
      <c r="AD17" s="6">
        <f t="shared" si="16"/>
        <v>8.65</v>
      </c>
      <c r="AE17" s="6">
        <f t="shared" si="17"/>
        <v>10</v>
      </c>
      <c r="AF17" s="6">
        <f t="shared" si="18"/>
        <v>38.2</v>
      </c>
      <c r="AG17" s="6">
        <f t="shared" si="19"/>
        <v>10</v>
      </c>
    </row>
    <row r="18" spans="1:33" ht="18.75">
      <c r="A18" s="37">
        <v>53</v>
      </c>
      <c r="B18" s="35" t="s">
        <v>95</v>
      </c>
      <c r="C18" s="36" t="s">
        <v>65</v>
      </c>
      <c r="D18" s="16">
        <v>1</v>
      </c>
      <c r="E18" s="16">
        <v>7.35</v>
      </c>
      <c r="F18" s="5">
        <f t="shared" si="0"/>
        <v>8.35</v>
      </c>
      <c r="G18" s="22">
        <f t="shared" si="1"/>
        <v>20</v>
      </c>
      <c r="H18" s="16">
        <v>1.8</v>
      </c>
      <c r="I18" s="16">
        <v>5.5</v>
      </c>
      <c r="J18" s="5">
        <f t="shared" si="2"/>
        <v>7.3</v>
      </c>
      <c r="K18" s="22">
        <f t="shared" si="3"/>
        <v>18</v>
      </c>
      <c r="L18" s="16">
        <v>1.8</v>
      </c>
      <c r="M18" s="16">
        <v>6.95</v>
      </c>
      <c r="N18" s="5">
        <f t="shared" si="4"/>
        <v>8.75</v>
      </c>
      <c r="O18" s="22">
        <f t="shared" si="5"/>
        <v>17</v>
      </c>
      <c r="P18" s="16">
        <v>0.6</v>
      </c>
      <c r="Q18" s="16">
        <v>5.9</v>
      </c>
      <c r="R18" s="5">
        <f t="shared" si="6"/>
        <v>6.5</v>
      </c>
      <c r="S18" s="22">
        <f t="shared" si="7"/>
        <v>19</v>
      </c>
      <c r="T18" s="5">
        <f t="shared" si="8"/>
        <v>30.9</v>
      </c>
      <c r="U18" s="22">
        <f t="shared" si="9"/>
        <v>20</v>
      </c>
      <c r="V18" s="7"/>
      <c r="W18" s="6">
        <f t="shared" si="20"/>
        <v>14</v>
      </c>
      <c r="X18" s="6">
        <f t="shared" si="10"/>
        <v>9.25</v>
      </c>
      <c r="Y18" s="6">
        <f t="shared" si="11"/>
        <v>12</v>
      </c>
      <c r="Z18" s="6">
        <f t="shared" si="12"/>
        <v>10.450000000000001</v>
      </c>
      <c r="AA18" s="6">
        <f t="shared" si="13"/>
        <v>9</v>
      </c>
      <c r="AB18" s="6">
        <f t="shared" si="14"/>
        <v>9.25</v>
      </c>
      <c r="AC18" s="6">
        <f t="shared" si="15"/>
        <v>13</v>
      </c>
      <c r="AD18" s="6">
        <f t="shared" si="16"/>
        <v>8.6</v>
      </c>
      <c r="AE18" s="6">
        <f t="shared" si="17"/>
        <v>11</v>
      </c>
      <c r="AF18" s="6">
        <f t="shared" si="18"/>
        <v>37.6</v>
      </c>
      <c r="AG18" s="6">
        <f t="shared" si="19"/>
        <v>11</v>
      </c>
    </row>
    <row r="19" spans="1:33" ht="18.75">
      <c r="A19" s="37">
        <v>54</v>
      </c>
      <c r="B19" s="35" t="s">
        <v>96</v>
      </c>
      <c r="C19" s="36" t="s">
        <v>65</v>
      </c>
      <c r="D19" s="16">
        <v>1</v>
      </c>
      <c r="E19" s="16">
        <v>7.75</v>
      </c>
      <c r="F19" s="5">
        <f t="shared" si="0"/>
        <v>8.75</v>
      </c>
      <c r="G19" s="22">
        <f t="shared" si="1"/>
        <v>18</v>
      </c>
      <c r="H19" s="16">
        <v>1.8</v>
      </c>
      <c r="I19" s="16">
        <v>8.9</v>
      </c>
      <c r="J19" s="5">
        <f t="shared" si="2"/>
        <v>10.700000000000001</v>
      </c>
      <c r="K19" s="22">
        <f t="shared" si="3"/>
        <v>6</v>
      </c>
      <c r="L19" s="16">
        <v>1.6</v>
      </c>
      <c r="M19" s="16">
        <v>8.45</v>
      </c>
      <c r="N19" s="5">
        <f t="shared" si="4"/>
        <v>10.049999999999999</v>
      </c>
      <c r="O19" s="22">
        <f t="shared" si="5"/>
        <v>6</v>
      </c>
      <c r="P19" s="16">
        <v>0.8</v>
      </c>
      <c r="Q19" s="16">
        <v>8.1</v>
      </c>
      <c r="R19" s="5">
        <f t="shared" si="6"/>
        <v>8.9</v>
      </c>
      <c r="S19" s="22">
        <f t="shared" si="7"/>
        <v>8</v>
      </c>
      <c r="T19" s="5">
        <f t="shared" si="8"/>
        <v>38.4</v>
      </c>
      <c r="U19" s="22">
        <f t="shared" si="9"/>
        <v>8</v>
      </c>
      <c r="V19" s="7"/>
      <c r="W19" s="6">
        <f t="shared" si="20"/>
        <v>15</v>
      </c>
      <c r="X19" s="6">
        <f t="shared" si="10"/>
        <v>9.2</v>
      </c>
      <c r="Y19" s="6">
        <f t="shared" si="11"/>
        <v>13</v>
      </c>
      <c r="Z19" s="6">
        <f t="shared" si="12"/>
        <v>10.4</v>
      </c>
      <c r="AA19" s="6">
        <f t="shared" si="13"/>
        <v>10</v>
      </c>
      <c r="AB19" s="6">
        <f t="shared" si="14"/>
        <v>9.1</v>
      </c>
      <c r="AC19" s="6">
        <f t="shared" si="15"/>
        <v>14</v>
      </c>
      <c r="AD19" s="6">
        <f t="shared" si="16"/>
        <v>8.5</v>
      </c>
      <c r="AE19" s="6">
        <f t="shared" si="17"/>
        <v>12</v>
      </c>
      <c r="AF19" s="6">
        <f t="shared" si="18"/>
        <v>37.25</v>
      </c>
      <c r="AG19" s="6">
        <f t="shared" si="19"/>
        <v>12</v>
      </c>
    </row>
    <row r="20" spans="1:33" ht="18.75">
      <c r="A20" s="34">
        <v>55</v>
      </c>
      <c r="B20" s="35" t="s">
        <v>97</v>
      </c>
      <c r="C20" s="36" t="s">
        <v>65</v>
      </c>
      <c r="D20" s="16">
        <v>1</v>
      </c>
      <c r="E20" s="16">
        <v>7.8</v>
      </c>
      <c r="F20" s="5">
        <f t="shared" si="0"/>
        <v>8.8</v>
      </c>
      <c r="G20" s="22">
        <f t="shared" si="1"/>
        <v>17</v>
      </c>
      <c r="H20" s="16">
        <v>1.8</v>
      </c>
      <c r="I20" s="16">
        <v>8.2</v>
      </c>
      <c r="J20" s="5">
        <f t="shared" si="2"/>
        <v>10</v>
      </c>
      <c r="K20" s="22">
        <f t="shared" si="3"/>
        <v>14</v>
      </c>
      <c r="L20" s="16">
        <v>1.8</v>
      </c>
      <c r="M20" s="16">
        <v>6</v>
      </c>
      <c r="N20" s="5">
        <f t="shared" si="4"/>
        <v>7.8</v>
      </c>
      <c r="O20" s="22">
        <f t="shared" si="5"/>
        <v>20</v>
      </c>
      <c r="P20" s="16">
        <v>0.6</v>
      </c>
      <c r="Q20" s="16">
        <v>7.45</v>
      </c>
      <c r="R20" s="5">
        <f t="shared" si="6"/>
        <v>8.05</v>
      </c>
      <c r="S20" s="22">
        <f t="shared" si="7"/>
        <v>14</v>
      </c>
      <c r="T20" s="5">
        <f t="shared" si="8"/>
        <v>34.650000000000006</v>
      </c>
      <c r="U20" s="22">
        <f t="shared" si="9"/>
        <v>18</v>
      </c>
      <c r="V20" s="7"/>
      <c r="W20" s="6">
        <f t="shared" si="20"/>
        <v>16</v>
      </c>
      <c r="X20" s="6">
        <f t="shared" si="10"/>
        <v>9.2</v>
      </c>
      <c r="Y20" s="6">
        <f t="shared" si="11"/>
        <v>13</v>
      </c>
      <c r="Z20" s="6">
        <f t="shared" si="12"/>
        <v>10.3</v>
      </c>
      <c r="AA20" s="6">
        <f t="shared" si="13"/>
        <v>11</v>
      </c>
      <c r="AB20" s="6">
        <f t="shared" si="14"/>
        <v>9.1</v>
      </c>
      <c r="AC20" s="6">
        <f t="shared" si="15"/>
        <v>14</v>
      </c>
      <c r="AD20" s="6">
        <f t="shared" si="16"/>
        <v>8.5</v>
      </c>
      <c r="AE20" s="6">
        <f t="shared" si="17"/>
        <v>12</v>
      </c>
      <c r="AF20" s="6">
        <f t="shared" si="18"/>
        <v>36.85</v>
      </c>
      <c r="AG20" s="6">
        <f t="shared" si="19"/>
        <v>13</v>
      </c>
    </row>
    <row r="21" spans="1:33" ht="18.75">
      <c r="A21" s="37">
        <v>56</v>
      </c>
      <c r="B21" s="35" t="s">
        <v>98</v>
      </c>
      <c r="C21" s="36" t="s">
        <v>71</v>
      </c>
      <c r="D21" s="16">
        <v>1</v>
      </c>
      <c r="E21" s="16">
        <v>8.5</v>
      </c>
      <c r="F21" s="5">
        <f t="shared" si="0"/>
        <v>9.5</v>
      </c>
      <c r="G21" s="22">
        <f t="shared" si="1"/>
        <v>8</v>
      </c>
      <c r="H21" s="16">
        <v>2</v>
      </c>
      <c r="I21" s="16">
        <v>8.95</v>
      </c>
      <c r="J21" s="5">
        <f t="shared" si="2"/>
        <v>10.95</v>
      </c>
      <c r="K21" s="22">
        <f t="shared" si="3"/>
        <v>3</v>
      </c>
      <c r="L21" s="16">
        <v>2.2</v>
      </c>
      <c r="M21" s="16">
        <v>6.85</v>
      </c>
      <c r="N21" s="5">
        <f t="shared" si="4"/>
        <v>9.05</v>
      </c>
      <c r="O21" s="22">
        <f t="shared" si="5"/>
        <v>15</v>
      </c>
      <c r="P21" s="16">
        <v>1.6</v>
      </c>
      <c r="Q21" s="16">
        <v>8.1</v>
      </c>
      <c r="R21" s="5">
        <f t="shared" si="6"/>
        <v>9.7</v>
      </c>
      <c r="S21" s="22">
        <f t="shared" si="7"/>
        <v>3</v>
      </c>
      <c r="T21" s="5">
        <f t="shared" si="8"/>
        <v>39.2</v>
      </c>
      <c r="U21" s="22">
        <f t="shared" si="9"/>
        <v>6</v>
      </c>
      <c r="V21" s="7"/>
      <c r="W21" s="6">
        <f t="shared" si="20"/>
        <v>17</v>
      </c>
      <c r="X21" s="6">
        <f t="shared" si="10"/>
        <v>9.15</v>
      </c>
      <c r="Y21" s="6">
        <f t="shared" si="11"/>
        <v>14</v>
      </c>
      <c r="Z21" s="6">
        <f t="shared" si="12"/>
        <v>10.200000000000001</v>
      </c>
      <c r="AA21" s="6">
        <f t="shared" si="13"/>
        <v>12</v>
      </c>
      <c r="AB21" s="6">
        <f t="shared" si="14"/>
        <v>9.05</v>
      </c>
      <c r="AC21" s="6">
        <f t="shared" si="15"/>
        <v>15</v>
      </c>
      <c r="AD21" s="6">
        <f t="shared" si="16"/>
        <v>8.4</v>
      </c>
      <c r="AE21" s="6">
        <f t="shared" si="17"/>
        <v>13</v>
      </c>
      <c r="AF21" s="6">
        <f t="shared" si="18"/>
        <v>36.3</v>
      </c>
      <c r="AG21" s="6">
        <f t="shared" si="19"/>
        <v>14</v>
      </c>
    </row>
    <row r="22" spans="1:33" ht="18.75">
      <c r="A22" s="37">
        <v>57</v>
      </c>
      <c r="B22" s="35" t="s">
        <v>99</v>
      </c>
      <c r="C22" s="36" t="s">
        <v>71</v>
      </c>
      <c r="D22" s="16">
        <v>1</v>
      </c>
      <c r="E22" s="16">
        <v>8.1</v>
      </c>
      <c r="F22" s="5">
        <f t="shared" si="0"/>
        <v>9.1</v>
      </c>
      <c r="G22" s="22">
        <f t="shared" si="1"/>
        <v>15</v>
      </c>
      <c r="H22" s="16">
        <v>1.8</v>
      </c>
      <c r="I22" s="16">
        <v>8.65</v>
      </c>
      <c r="J22" s="5">
        <f t="shared" si="2"/>
        <v>10.450000000000001</v>
      </c>
      <c r="K22" s="22">
        <f t="shared" si="3"/>
        <v>9</v>
      </c>
      <c r="L22" s="16">
        <v>2</v>
      </c>
      <c r="M22" s="16">
        <v>7.8</v>
      </c>
      <c r="N22" s="5">
        <f t="shared" si="4"/>
        <v>9.8</v>
      </c>
      <c r="O22" s="22">
        <f t="shared" si="5"/>
        <v>10</v>
      </c>
      <c r="P22" s="16">
        <v>1.4</v>
      </c>
      <c r="Q22" s="16">
        <v>8.45</v>
      </c>
      <c r="R22" s="5">
        <f t="shared" si="6"/>
        <v>9.85</v>
      </c>
      <c r="S22" s="22">
        <f t="shared" si="7"/>
        <v>1</v>
      </c>
      <c r="T22" s="5">
        <f t="shared" si="8"/>
        <v>39.2</v>
      </c>
      <c r="U22" s="22">
        <f t="shared" si="9"/>
        <v>6</v>
      </c>
      <c r="V22" s="7"/>
      <c r="W22" s="6">
        <f t="shared" si="20"/>
        <v>18</v>
      </c>
      <c r="X22" s="6">
        <f t="shared" si="10"/>
        <v>9.1</v>
      </c>
      <c r="Y22" s="6">
        <f t="shared" si="11"/>
        <v>15</v>
      </c>
      <c r="Z22" s="6">
        <f t="shared" si="12"/>
        <v>10.15</v>
      </c>
      <c r="AA22" s="6">
        <f t="shared" si="13"/>
        <v>13</v>
      </c>
      <c r="AB22" s="6">
        <f t="shared" si="14"/>
        <v>8.8</v>
      </c>
      <c r="AC22" s="6">
        <f t="shared" si="15"/>
        <v>16</v>
      </c>
      <c r="AD22" s="6">
        <f t="shared" si="16"/>
        <v>8.05</v>
      </c>
      <c r="AE22" s="6">
        <f t="shared" si="17"/>
        <v>14</v>
      </c>
      <c r="AF22" s="6">
        <f t="shared" si="18"/>
        <v>36.2</v>
      </c>
      <c r="AG22" s="6">
        <f t="shared" si="19"/>
        <v>15</v>
      </c>
    </row>
    <row r="23" spans="1:33" ht="18.75">
      <c r="A23" s="37">
        <v>58</v>
      </c>
      <c r="B23" s="35" t="s">
        <v>100</v>
      </c>
      <c r="C23" s="35" t="s">
        <v>38</v>
      </c>
      <c r="D23" s="16">
        <v>1</v>
      </c>
      <c r="E23" s="16">
        <v>7.7</v>
      </c>
      <c r="F23" s="5">
        <f t="shared" si="0"/>
        <v>8.7</v>
      </c>
      <c r="G23" s="22">
        <f t="shared" si="1"/>
        <v>19</v>
      </c>
      <c r="H23" s="16">
        <v>1.8</v>
      </c>
      <c r="I23" s="16">
        <v>8.4</v>
      </c>
      <c r="J23" s="5">
        <f t="shared" si="2"/>
        <v>10.200000000000001</v>
      </c>
      <c r="K23" s="22">
        <f t="shared" si="3"/>
        <v>12</v>
      </c>
      <c r="L23" s="16">
        <v>2</v>
      </c>
      <c r="M23" s="16">
        <v>6.8</v>
      </c>
      <c r="N23" s="5">
        <f t="shared" si="4"/>
        <v>8.8</v>
      </c>
      <c r="O23" s="22">
        <f t="shared" si="5"/>
        <v>16</v>
      </c>
      <c r="P23" s="16">
        <v>0.8</v>
      </c>
      <c r="Q23" s="16">
        <v>7.8</v>
      </c>
      <c r="R23" s="5">
        <f t="shared" si="6"/>
        <v>8.6</v>
      </c>
      <c r="S23" s="22">
        <f t="shared" si="7"/>
        <v>11</v>
      </c>
      <c r="T23" s="5">
        <f t="shared" si="8"/>
        <v>36.3</v>
      </c>
      <c r="U23" s="22">
        <f t="shared" si="9"/>
        <v>14</v>
      </c>
      <c r="V23" s="7"/>
      <c r="W23" s="6">
        <f t="shared" si="20"/>
        <v>19</v>
      </c>
      <c r="X23" s="6">
        <f t="shared" si="10"/>
        <v>9.05</v>
      </c>
      <c r="Y23" s="6">
        <f t="shared" si="11"/>
        <v>16</v>
      </c>
      <c r="Z23" s="6">
        <f t="shared" si="12"/>
        <v>10</v>
      </c>
      <c r="AA23" s="6">
        <f t="shared" si="13"/>
        <v>14</v>
      </c>
      <c r="AB23" s="6">
        <f t="shared" si="14"/>
        <v>8.8</v>
      </c>
      <c r="AC23" s="6">
        <f t="shared" si="15"/>
        <v>16</v>
      </c>
      <c r="AD23" s="6">
        <f t="shared" si="16"/>
        <v>7.8</v>
      </c>
      <c r="AE23" s="6">
        <f t="shared" si="17"/>
        <v>15</v>
      </c>
      <c r="AF23" s="6">
        <f t="shared" si="18"/>
        <v>35.65</v>
      </c>
      <c r="AG23" s="6">
        <f t="shared" si="19"/>
        <v>16</v>
      </c>
    </row>
    <row r="24" spans="1:33" ht="18.75">
      <c r="A24" s="34">
        <v>59</v>
      </c>
      <c r="B24" s="35" t="s">
        <v>101</v>
      </c>
      <c r="C24" s="35" t="s">
        <v>38</v>
      </c>
      <c r="D24" s="16">
        <v>1</v>
      </c>
      <c r="E24" s="16">
        <v>8.2</v>
      </c>
      <c r="F24" s="5">
        <f t="shared" si="0"/>
        <v>9.2</v>
      </c>
      <c r="G24" s="22">
        <f t="shared" si="1"/>
        <v>13</v>
      </c>
      <c r="H24" s="16">
        <v>1.8</v>
      </c>
      <c r="I24" s="16">
        <v>8.6</v>
      </c>
      <c r="J24" s="5">
        <f t="shared" si="2"/>
        <v>10.4</v>
      </c>
      <c r="K24" s="22">
        <f t="shared" si="3"/>
        <v>10</v>
      </c>
      <c r="L24" s="16">
        <v>1.4</v>
      </c>
      <c r="M24" s="16">
        <v>7.4</v>
      </c>
      <c r="N24" s="5">
        <f t="shared" si="4"/>
        <v>8.8</v>
      </c>
      <c r="O24" s="22">
        <f t="shared" si="5"/>
        <v>16</v>
      </c>
      <c r="P24" s="16">
        <v>0.8</v>
      </c>
      <c r="Q24" s="16">
        <v>7</v>
      </c>
      <c r="R24" s="5">
        <f t="shared" si="6"/>
        <v>7.8</v>
      </c>
      <c r="S24" s="22">
        <f t="shared" si="7"/>
        <v>15</v>
      </c>
      <c r="T24" s="5">
        <f t="shared" si="8"/>
        <v>36.2</v>
      </c>
      <c r="U24" s="22">
        <f t="shared" si="9"/>
        <v>15</v>
      </c>
      <c r="V24" s="7"/>
      <c r="W24" s="6">
        <f t="shared" si="20"/>
        <v>20</v>
      </c>
      <c r="X24" s="6">
        <f t="shared" si="10"/>
        <v>8.8</v>
      </c>
      <c r="Y24" s="6">
        <f t="shared" si="11"/>
        <v>17</v>
      </c>
      <c r="Z24" s="6">
        <f t="shared" si="12"/>
        <v>9.9</v>
      </c>
      <c r="AA24" s="6">
        <f t="shared" si="13"/>
        <v>15</v>
      </c>
      <c r="AB24" s="6">
        <f t="shared" si="14"/>
        <v>8.75</v>
      </c>
      <c r="AC24" s="6">
        <f t="shared" si="15"/>
        <v>17</v>
      </c>
      <c r="AD24" s="6">
        <f t="shared" si="16"/>
        <v>7.55</v>
      </c>
      <c r="AE24" s="6">
        <f t="shared" si="17"/>
        <v>16</v>
      </c>
      <c r="AF24" s="6">
        <f t="shared" si="18"/>
        <v>34.900000000000006</v>
      </c>
      <c r="AG24" s="6">
        <f t="shared" si="19"/>
        <v>17</v>
      </c>
    </row>
    <row r="25" spans="1:33" ht="18.75">
      <c r="A25" s="34">
        <v>60</v>
      </c>
      <c r="B25" s="35" t="s">
        <v>102</v>
      </c>
      <c r="C25" s="35" t="s">
        <v>34</v>
      </c>
      <c r="D25" s="16">
        <v>1</v>
      </c>
      <c r="E25" s="16">
        <v>8.35</v>
      </c>
      <c r="F25" s="5">
        <f t="shared" si="0"/>
        <v>9.35</v>
      </c>
      <c r="G25" s="22">
        <f t="shared" si="1"/>
        <v>10</v>
      </c>
      <c r="H25" s="16">
        <v>2</v>
      </c>
      <c r="I25" s="16">
        <v>9.15</v>
      </c>
      <c r="J25" s="5">
        <f t="shared" si="2"/>
        <v>11.15</v>
      </c>
      <c r="K25" s="22">
        <f t="shared" si="3"/>
        <v>1</v>
      </c>
      <c r="L25" s="16">
        <v>2.2</v>
      </c>
      <c r="M25" s="16">
        <v>8.65</v>
      </c>
      <c r="N25" s="5">
        <f t="shared" si="4"/>
        <v>10.850000000000001</v>
      </c>
      <c r="O25" s="22">
        <f t="shared" si="5"/>
        <v>3</v>
      </c>
      <c r="P25" s="16">
        <v>1.6</v>
      </c>
      <c r="Q25" s="16">
        <v>8.15</v>
      </c>
      <c r="R25" s="5">
        <f t="shared" si="6"/>
        <v>9.75</v>
      </c>
      <c r="S25" s="22">
        <f t="shared" si="7"/>
        <v>2</v>
      </c>
      <c r="T25" s="5">
        <f t="shared" si="8"/>
        <v>41.1</v>
      </c>
      <c r="U25" s="22">
        <f t="shared" si="9"/>
        <v>2</v>
      </c>
      <c r="V25" s="7"/>
      <c r="W25" s="6">
        <f t="shared" si="20"/>
        <v>21</v>
      </c>
      <c r="X25" s="6">
        <f t="shared" si="10"/>
        <v>8.75</v>
      </c>
      <c r="Y25" s="6">
        <f t="shared" si="11"/>
        <v>18</v>
      </c>
      <c r="Z25" s="6">
        <f t="shared" si="12"/>
        <v>8.8</v>
      </c>
      <c r="AA25" s="6">
        <f t="shared" si="13"/>
        <v>16</v>
      </c>
      <c r="AB25" s="6">
        <f t="shared" si="14"/>
        <v>8.55</v>
      </c>
      <c r="AC25" s="6">
        <f t="shared" si="15"/>
        <v>18</v>
      </c>
      <c r="AD25" s="6">
        <f t="shared" si="16"/>
        <v>7.3999999999999995</v>
      </c>
      <c r="AE25" s="6">
        <f t="shared" si="17"/>
        <v>17</v>
      </c>
      <c r="AF25" s="6">
        <f t="shared" si="18"/>
        <v>34.650000000000006</v>
      </c>
      <c r="AG25" s="6">
        <f t="shared" si="19"/>
        <v>18</v>
      </c>
    </row>
    <row r="26" spans="1:33" ht="18.75">
      <c r="A26" s="34">
        <v>61</v>
      </c>
      <c r="B26" s="35" t="s">
        <v>103</v>
      </c>
      <c r="C26" s="36" t="s">
        <v>34</v>
      </c>
      <c r="D26" s="16">
        <v>1</v>
      </c>
      <c r="E26" s="16">
        <v>8.4</v>
      </c>
      <c r="F26" s="5">
        <f t="shared" si="0"/>
        <v>9.4</v>
      </c>
      <c r="G26" s="22">
        <f t="shared" si="1"/>
        <v>9</v>
      </c>
      <c r="H26" s="16">
        <v>2</v>
      </c>
      <c r="I26" s="16">
        <v>8.7</v>
      </c>
      <c r="J26" s="5">
        <f t="shared" si="2"/>
        <v>10.7</v>
      </c>
      <c r="K26" s="22">
        <f t="shared" si="3"/>
        <v>6</v>
      </c>
      <c r="L26" s="16">
        <v>2.2</v>
      </c>
      <c r="M26" s="16">
        <v>8.75</v>
      </c>
      <c r="N26" s="5">
        <f t="shared" si="4"/>
        <v>10.95</v>
      </c>
      <c r="O26" s="22">
        <f t="shared" si="5"/>
        <v>2</v>
      </c>
      <c r="P26" s="16">
        <v>1.2</v>
      </c>
      <c r="Q26" s="16">
        <v>8.3</v>
      </c>
      <c r="R26" s="5">
        <f t="shared" si="6"/>
        <v>9.5</v>
      </c>
      <c r="S26" s="22">
        <f t="shared" si="7"/>
        <v>5</v>
      </c>
      <c r="T26" s="5">
        <f t="shared" si="8"/>
        <v>40.55</v>
      </c>
      <c r="U26" s="22">
        <f t="shared" si="9"/>
        <v>3</v>
      </c>
      <c r="V26" s="7"/>
      <c r="W26" s="6">
        <f t="shared" si="20"/>
        <v>22</v>
      </c>
      <c r="X26" s="6">
        <f t="shared" si="10"/>
        <v>8.7</v>
      </c>
      <c r="Y26" s="6">
        <f t="shared" si="11"/>
        <v>19</v>
      </c>
      <c r="Z26" s="6">
        <f t="shared" si="12"/>
        <v>8.5</v>
      </c>
      <c r="AA26" s="6">
        <f t="shared" si="13"/>
        <v>17</v>
      </c>
      <c r="AB26" s="6">
        <f t="shared" si="14"/>
        <v>8.15</v>
      </c>
      <c r="AC26" s="6">
        <f t="shared" si="15"/>
        <v>19</v>
      </c>
      <c r="AD26" s="6">
        <f t="shared" si="16"/>
        <v>7.1499999999999995</v>
      </c>
      <c r="AE26" s="6">
        <f t="shared" si="17"/>
        <v>18</v>
      </c>
      <c r="AF26" s="6">
        <f t="shared" si="18"/>
        <v>34.25</v>
      </c>
      <c r="AG26" s="6">
        <f t="shared" si="19"/>
        <v>19</v>
      </c>
    </row>
    <row r="27" spans="1:33" ht="18.75">
      <c r="A27" s="34">
        <v>62</v>
      </c>
      <c r="B27" s="35" t="s">
        <v>104</v>
      </c>
      <c r="C27" s="36" t="s">
        <v>105</v>
      </c>
      <c r="D27" s="16">
        <v>1</v>
      </c>
      <c r="E27" s="16">
        <v>8.75</v>
      </c>
      <c r="F27" s="5">
        <f>D27+E27</f>
        <v>9.75</v>
      </c>
      <c r="G27" s="22">
        <f>VLOOKUP(F27,X$5:Y$27,2,FALSE)</f>
        <v>4</v>
      </c>
      <c r="H27" s="16">
        <v>1.8</v>
      </c>
      <c r="I27" s="16">
        <v>8.8</v>
      </c>
      <c r="J27" s="5">
        <f t="shared" si="2"/>
        <v>10.600000000000001</v>
      </c>
      <c r="K27" s="22">
        <f t="shared" si="3"/>
        <v>7</v>
      </c>
      <c r="L27" s="16">
        <v>1.8</v>
      </c>
      <c r="M27" s="16">
        <v>7.65</v>
      </c>
      <c r="N27" s="5">
        <f t="shared" si="4"/>
        <v>9.450000000000001</v>
      </c>
      <c r="O27" s="22">
        <f t="shared" si="5"/>
        <v>11</v>
      </c>
      <c r="P27" s="16">
        <v>1</v>
      </c>
      <c r="Q27" s="16">
        <v>7.65</v>
      </c>
      <c r="R27" s="5">
        <f t="shared" si="6"/>
        <v>8.65</v>
      </c>
      <c r="S27" s="22">
        <f t="shared" si="7"/>
        <v>10</v>
      </c>
      <c r="T27" s="5">
        <f t="shared" si="8"/>
        <v>38.45</v>
      </c>
      <c r="U27" s="22">
        <f t="shared" si="9"/>
        <v>7</v>
      </c>
      <c r="V27" s="7"/>
      <c r="W27" s="6">
        <f t="shared" si="20"/>
        <v>23</v>
      </c>
      <c r="X27" s="6">
        <f t="shared" si="10"/>
        <v>8.35</v>
      </c>
      <c r="Y27" s="6">
        <f t="shared" si="11"/>
        <v>20</v>
      </c>
      <c r="Z27" s="6">
        <f t="shared" si="12"/>
        <v>7.3</v>
      </c>
      <c r="AA27" s="6">
        <f t="shared" si="13"/>
        <v>18</v>
      </c>
      <c r="AB27" s="6">
        <f t="shared" si="14"/>
        <v>7.8</v>
      </c>
      <c r="AC27" s="6">
        <f t="shared" si="15"/>
        <v>20</v>
      </c>
      <c r="AD27" s="6">
        <f t="shared" si="16"/>
        <v>6.5</v>
      </c>
      <c r="AE27" s="6">
        <f t="shared" si="17"/>
        <v>19</v>
      </c>
      <c r="AF27" s="6">
        <f t="shared" si="18"/>
        <v>30.9</v>
      </c>
      <c r="AG27" s="6">
        <f t="shared" si="19"/>
        <v>20</v>
      </c>
    </row>
    <row r="28" spans="1:33" ht="18">
      <c r="A28" s="25"/>
      <c r="B28" s="26"/>
      <c r="C28" s="26"/>
      <c r="D28" s="27"/>
      <c r="E28" s="27"/>
      <c r="F28" s="28"/>
      <c r="G28" s="29"/>
      <c r="H28" s="27"/>
      <c r="I28" s="27"/>
      <c r="J28" s="28"/>
      <c r="K28" s="29"/>
      <c r="L28" s="27"/>
      <c r="M28" s="27"/>
      <c r="N28" s="28"/>
      <c r="O28" s="29"/>
      <c r="P28" s="27"/>
      <c r="Q28" s="27"/>
      <c r="R28" s="28"/>
      <c r="S28" s="29"/>
      <c r="T28" s="28"/>
      <c r="U28" s="29"/>
      <c r="V28" s="7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ht="12.75">
      <c r="V29" s="7"/>
    </row>
    <row r="30" spans="1:22" ht="33.75">
      <c r="A30" s="13" t="s">
        <v>19</v>
      </c>
      <c r="D30" s="14"/>
      <c r="G30" s="15"/>
      <c r="V30" s="7"/>
    </row>
    <row r="31" spans="4:33" ht="12.7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s="18" customFormat="1" ht="18">
      <c r="A32" s="20" t="s">
        <v>8</v>
      </c>
      <c r="B32" s="20" t="s">
        <v>7</v>
      </c>
      <c r="C32" s="24" t="s">
        <v>10</v>
      </c>
      <c r="D32" s="41" t="s">
        <v>0</v>
      </c>
      <c r="E32" s="42"/>
      <c r="F32" s="42"/>
      <c r="G32" s="43"/>
      <c r="H32" s="41" t="s">
        <v>1</v>
      </c>
      <c r="I32" s="42"/>
      <c r="J32" s="42"/>
      <c r="K32" s="43"/>
      <c r="L32" s="41" t="s">
        <v>2</v>
      </c>
      <c r="M32" s="42"/>
      <c r="N32" s="42"/>
      <c r="O32" s="43"/>
      <c r="P32" s="41" t="s">
        <v>3</v>
      </c>
      <c r="Q32" s="42"/>
      <c r="R32" s="42"/>
      <c r="S32" s="43"/>
      <c r="T32" s="44" t="s">
        <v>4</v>
      </c>
      <c r="U32" s="45"/>
      <c r="V32" s="12"/>
      <c r="W32" s="10"/>
      <c r="X32" s="10"/>
      <c r="Y32" s="10"/>
      <c r="Z32" s="11"/>
      <c r="AA32" s="11"/>
      <c r="AB32" s="10"/>
      <c r="AC32" s="10"/>
      <c r="AD32" s="11"/>
      <c r="AE32" s="11"/>
      <c r="AF32" s="11"/>
      <c r="AG32" s="11"/>
    </row>
    <row r="33" spans="1:33" s="19" customFormat="1" ht="26.25">
      <c r="A33" s="21" t="s">
        <v>6</v>
      </c>
      <c r="B33" s="1"/>
      <c r="C33" s="1"/>
      <c r="D33" s="9" t="s">
        <v>9</v>
      </c>
      <c r="E33" s="9" t="s">
        <v>16</v>
      </c>
      <c r="F33" s="2" t="s">
        <v>5</v>
      </c>
      <c r="G33" s="1" t="s">
        <v>15</v>
      </c>
      <c r="H33" s="9" t="s">
        <v>9</v>
      </c>
      <c r="I33" s="9" t="s">
        <v>16</v>
      </c>
      <c r="J33" s="2" t="s">
        <v>5</v>
      </c>
      <c r="K33" s="1" t="s">
        <v>15</v>
      </c>
      <c r="L33" s="9" t="s">
        <v>9</v>
      </c>
      <c r="M33" s="9" t="s">
        <v>16</v>
      </c>
      <c r="N33" s="2" t="s">
        <v>5</v>
      </c>
      <c r="O33" s="1" t="s">
        <v>15</v>
      </c>
      <c r="P33" s="9" t="s">
        <v>9</v>
      </c>
      <c r="Q33" s="9" t="s">
        <v>16</v>
      </c>
      <c r="R33" s="2" t="s">
        <v>5</v>
      </c>
      <c r="S33" s="1" t="s">
        <v>15</v>
      </c>
      <c r="T33" s="2" t="s">
        <v>5</v>
      </c>
      <c r="U33" s="1" t="s">
        <v>15</v>
      </c>
      <c r="V33" s="4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8.75">
      <c r="A34" s="34">
        <v>63</v>
      </c>
      <c r="B34" s="35" t="s">
        <v>106</v>
      </c>
      <c r="C34" s="35" t="s">
        <v>12</v>
      </c>
      <c r="D34" s="16">
        <v>2</v>
      </c>
      <c r="E34" s="16">
        <v>9.1</v>
      </c>
      <c r="F34" s="5">
        <f>D34+E34</f>
        <v>11.1</v>
      </c>
      <c r="G34" s="22">
        <f aca="true" t="shared" si="21" ref="G34:G51">VLOOKUP(F34,X$34:Y$51,2,FALSE)</f>
        <v>3</v>
      </c>
      <c r="H34" s="16">
        <v>2.7</v>
      </c>
      <c r="I34" s="16">
        <v>8.4</v>
      </c>
      <c r="J34" s="5">
        <f>H34+I34</f>
        <v>11.100000000000001</v>
      </c>
      <c r="K34" s="22">
        <f aca="true" t="shared" si="22" ref="K34:K51">VLOOKUP(J34,Z$34:AA$51,2,FALSE)</f>
        <v>1</v>
      </c>
      <c r="L34" s="16">
        <v>3.2</v>
      </c>
      <c r="M34" s="16">
        <v>7.45</v>
      </c>
      <c r="N34" s="5">
        <f>L34+M34</f>
        <v>10.65</v>
      </c>
      <c r="O34" s="22">
        <f aca="true" t="shared" si="23" ref="O34:O51">VLOOKUP(N34,AB$34:AC$51,2,FALSE)</f>
        <v>12</v>
      </c>
      <c r="P34" s="16">
        <v>3.6</v>
      </c>
      <c r="Q34" s="16">
        <v>8.7</v>
      </c>
      <c r="R34" s="5">
        <f>P34+Q34</f>
        <v>12.299999999999999</v>
      </c>
      <c r="S34" s="22">
        <f aca="true" t="shared" si="24" ref="S34:S51">VLOOKUP(R34,AD$34:AE$51,2,FALSE)</f>
        <v>2</v>
      </c>
      <c r="T34" s="5">
        <f>R34+N34+J34+F34</f>
        <v>45.15</v>
      </c>
      <c r="U34" s="22">
        <f aca="true" t="shared" si="25" ref="U34:U51">VLOOKUP(T34,AF$34:AG$51,2,FALSE)</f>
        <v>3</v>
      </c>
      <c r="V34" s="7"/>
      <c r="W34" s="6">
        <v>1</v>
      </c>
      <c r="X34" s="6">
        <f>LARGE(F$34:F$51,$W34)</f>
        <v>12.100000000000001</v>
      </c>
      <c r="Y34" s="6">
        <f>IF(X34=X33,Y33,Y33+1)</f>
        <v>1</v>
      </c>
      <c r="Z34" s="6">
        <f>LARGE(J$34:J$51,$W34)</f>
        <v>11.100000000000001</v>
      </c>
      <c r="AA34" s="6">
        <f>IF(Z34=Z33,AA33,AA33+1)</f>
        <v>1</v>
      </c>
      <c r="AB34" s="6">
        <f>LARGE(N$34:N$51,$W34)</f>
        <v>11.649999999999999</v>
      </c>
      <c r="AC34" s="6">
        <f>IF(AB34=AB33,AC33,AC33+1)</f>
        <v>1</v>
      </c>
      <c r="AD34" s="6">
        <f>LARGE(R$34:R$51,$W34)</f>
        <v>12.4</v>
      </c>
      <c r="AE34" s="6">
        <f>IF(AD34=AD33,AE33,AE33+1)</f>
        <v>1</v>
      </c>
      <c r="AF34" s="6">
        <f>LARGE(T$34:T$51,$W34)</f>
        <v>45.75</v>
      </c>
      <c r="AG34" s="6">
        <f>IF(AF34=AF33,AG33,AG33+1)</f>
        <v>1</v>
      </c>
    </row>
    <row r="35" spans="1:33" ht="18.75">
      <c r="A35" s="34">
        <v>64</v>
      </c>
      <c r="B35" s="35" t="s">
        <v>33</v>
      </c>
      <c r="C35" s="35" t="s">
        <v>12</v>
      </c>
      <c r="D35" s="16">
        <v>2</v>
      </c>
      <c r="E35" s="16">
        <v>8.8</v>
      </c>
      <c r="F35" s="5">
        <f aca="true" t="shared" si="26" ref="F35:F51">D35+E35</f>
        <v>10.8</v>
      </c>
      <c r="G35" s="22">
        <f t="shared" si="21"/>
        <v>6</v>
      </c>
      <c r="H35" s="16">
        <v>2.5</v>
      </c>
      <c r="I35" s="16">
        <v>8</v>
      </c>
      <c r="J35" s="5">
        <f aca="true" t="shared" si="27" ref="J35:J51">H35+I35</f>
        <v>10.5</v>
      </c>
      <c r="K35" s="22">
        <f t="shared" si="22"/>
        <v>4</v>
      </c>
      <c r="L35" s="16">
        <v>3.2</v>
      </c>
      <c r="M35" s="16">
        <v>7.6</v>
      </c>
      <c r="N35" s="5">
        <f aca="true" t="shared" si="28" ref="N35:N51">L35+M35</f>
        <v>10.8</v>
      </c>
      <c r="O35" s="22">
        <f t="shared" si="23"/>
        <v>10</v>
      </c>
      <c r="P35" s="16">
        <v>3.6</v>
      </c>
      <c r="Q35" s="16">
        <v>7</v>
      </c>
      <c r="R35" s="5">
        <f aca="true" t="shared" si="29" ref="R35:R51">P35+Q35</f>
        <v>10.6</v>
      </c>
      <c r="S35" s="22">
        <f t="shared" si="24"/>
        <v>12</v>
      </c>
      <c r="T35" s="5">
        <f aca="true" t="shared" si="30" ref="T35:T51">R35+N35+J35+F35</f>
        <v>42.7</v>
      </c>
      <c r="U35" s="22">
        <f t="shared" si="25"/>
        <v>11</v>
      </c>
      <c r="V35" s="7"/>
      <c r="W35" s="6">
        <f aca="true" t="shared" si="31" ref="W35:W50">W34+1</f>
        <v>2</v>
      </c>
      <c r="X35" s="6">
        <f aca="true" t="shared" si="32" ref="X35:X51">LARGE(F$34:F$51,$W35)</f>
        <v>11.2</v>
      </c>
      <c r="Y35" s="6">
        <f aca="true" t="shared" si="33" ref="Y35:Y51">IF(X35=X34,Y34,Y34+1)</f>
        <v>2</v>
      </c>
      <c r="Z35" s="6">
        <f aca="true" t="shared" si="34" ref="Z35:Z51">LARGE(J$34:J$51,$W35)</f>
        <v>10.7</v>
      </c>
      <c r="AA35" s="6">
        <f aca="true" t="shared" si="35" ref="AA35:AA51">IF(Z35=Z34,AA34,AA34+1)</f>
        <v>2</v>
      </c>
      <c r="AB35" s="6">
        <f aca="true" t="shared" si="36" ref="AB35:AB51">LARGE(N$34:N$51,$W35)</f>
        <v>11.5</v>
      </c>
      <c r="AC35" s="6">
        <f aca="true" t="shared" si="37" ref="AC35:AC51">IF(AB35=AB34,AC34,AC34+1)</f>
        <v>2</v>
      </c>
      <c r="AD35" s="6">
        <f aca="true" t="shared" si="38" ref="AD35:AD51">LARGE(R$34:R$51,$W35)</f>
        <v>12.299999999999999</v>
      </c>
      <c r="AE35" s="6">
        <f aca="true" t="shared" si="39" ref="AE35:AE51">IF(AD35=AD34,AE34,AE34+1)</f>
        <v>2</v>
      </c>
      <c r="AF35" s="6">
        <f aca="true" t="shared" si="40" ref="AF35:AF51">LARGE(T$34:T$51,$W35)</f>
        <v>45.35</v>
      </c>
      <c r="AG35" s="6">
        <f aca="true" t="shared" si="41" ref="AG35:AG51">IF(AF35=AF34,AG34,AG34+1)</f>
        <v>2</v>
      </c>
    </row>
    <row r="36" spans="1:33" ht="18.75">
      <c r="A36" s="34">
        <v>65</v>
      </c>
      <c r="B36" s="35" t="s">
        <v>32</v>
      </c>
      <c r="C36" s="35" t="s">
        <v>12</v>
      </c>
      <c r="D36" s="16">
        <v>2</v>
      </c>
      <c r="E36" s="16">
        <v>8.7</v>
      </c>
      <c r="F36" s="5">
        <f t="shared" si="26"/>
        <v>10.7</v>
      </c>
      <c r="G36" s="22">
        <f t="shared" si="21"/>
        <v>7</v>
      </c>
      <c r="H36" s="16">
        <v>2.7</v>
      </c>
      <c r="I36" s="16">
        <v>7.9</v>
      </c>
      <c r="J36" s="5">
        <f t="shared" si="27"/>
        <v>10.600000000000001</v>
      </c>
      <c r="K36" s="22">
        <f t="shared" si="22"/>
        <v>3</v>
      </c>
      <c r="L36" s="16">
        <v>2.8</v>
      </c>
      <c r="M36" s="16">
        <v>8.65</v>
      </c>
      <c r="N36" s="5">
        <f t="shared" si="28"/>
        <v>11.45</v>
      </c>
      <c r="O36" s="22">
        <f t="shared" si="23"/>
        <v>3</v>
      </c>
      <c r="P36" s="16">
        <v>3.6</v>
      </c>
      <c r="Q36" s="16">
        <v>7.9</v>
      </c>
      <c r="R36" s="5">
        <f t="shared" si="29"/>
        <v>11.5</v>
      </c>
      <c r="S36" s="22">
        <f t="shared" si="24"/>
        <v>8</v>
      </c>
      <c r="T36" s="5">
        <f t="shared" si="30"/>
        <v>44.25</v>
      </c>
      <c r="U36" s="22">
        <f t="shared" si="25"/>
        <v>6</v>
      </c>
      <c r="V36" s="7"/>
      <c r="W36" s="6">
        <f t="shared" si="31"/>
        <v>3</v>
      </c>
      <c r="X36" s="6">
        <f t="shared" si="32"/>
        <v>11.1</v>
      </c>
      <c r="Y36" s="6">
        <f t="shared" si="33"/>
        <v>3</v>
      </c>
      <c r="Z36" s="6">
        <f t="shared" si="34"/>
        <v>10.600000000000001</v>
      </c>
      <c r="AA36" s="6">
        <f t="shared" si="35"/>
        <v>3</v>
      </c>
      <c r="AB36" s="6">
        <f t="shared" si="36"/>
        <v>11.5</v>
      </c>
      <c r="AC36" s="6">
        <f t="shared" si="37"/>
        <v>2</v>
      </c>
      <c r="AD36" s="6">
        <f t="shared" si="38"/>
        <v>12.2</v>
      </c>
      <c r="AE36" s="6">
        <f t="shared" si="39"/>
        <v>3</v>
      </c>
      <c r="AF36" s="6">
        <f t="shared" si="40"/>
        <v>45.15</v>
      </c>
      <c r="AG36" s="6">
        <f t="shared" si="41"/>
        <v>3</v>
      </c>
    </row>
    <row r="37" spans="1:33" ht="18.75">
      <c r="A37" s="34">
        <v>66</v>
      </c>
      <c r="B37" s="35" t="s">
        <v>107</v>
      </c>
      <c r="C37" s="35" t="s">
        <v>12</v>
      </c>
      <c r="D37" s="16">
        <v>2</v>
      </c>
      <c r="E37" s="16">
        <v>8.9</v>
      </c>
      <c r="F37" s="5">
        <f t="shared" si="26"/>
        <v>10.9</v>
      </c>
      <c r="G37" s="22">
        <f t="shared" si="21"/>
        <v>5</v>
      </c>
      <c r="H37" s="16">
        <v>2.7</v>
      </c>
      <c r="I37" s="16">
        <v>7.7</v>
      </c>
      <c r="J37" s="5">
        <f t="shared" si="27"/>
        <v>10.4</v>
      </c>
      <c r="K37" s="22">
        <f t="shared" si="22"/>
        <v>5</v>
      </c>
      <c r="L37" s="16">
        <v>3.4</v>
      </c>
      <c r="M37" s="16">
        <v>7.55</v>
      </c>
      <c r="N37" s="5">
        <f t="shared" si="28"/>
        <v>10.95</v>
      </c>
      <c r="O37" s="22">
        <f t="shared" si="23"/>
        <v>8</v>
      </c>
      <c r="P37" s="16">
        <v>4</v>
      </c>
      <c r="Q37" s="16">
        <v>8.2</v>
      </c>
      <c r="R37" s="5">
        <f t="shared" si="29"/>
        <v>12.2</v>
      </c>
      <c r="S37" s="22">
        <f t="shared" si="24"/>
        <v>3</v>
      </c>
      <c r="T37" s="5">
        <f t="shared" si="30"/>
        <v>44.449999999999996</v>
      </c>
      <c r="U37" s="22">
        <f t="shared" si="25"/>
        <v>4</v>
      </c>
      <c r="V37" s="7"/>
      <c r="W37" s="6">
        <f t="shared" si="31"/>
        <v>4</v>
      </c>
      <c r="X37" s="6">
        <f t="shared" si="32"/>
        <v>11.1</v>
      </c>
      <c r="Y37" s="6">
        <f t="shared" si="33"/>
        <v>3</v>
      </c>
      <c r="Z37" s="6">
        <f t="shared" si="34"/>
        <v>10.6</v>
      </c>
      <c r="AA37" s="6">
        <f t="shared" si="35"/>
        <v>3</v>
      </c>
      <c r="AB37" s="6">
        <f t="shared" si="36"/>
        <v>11.45</v>
      </c>
      <c r="AC37" s="6">
        <f t="shared" si="37"/>
        <v>3</v>
      </c>
      <c r="AD37" s="6">
        <f t="shared" si="38"/>
        <v>12.2</v>
      </c>
      <c r="AE37" s="6">
        <f t="shared" si="39"/>
        <v>3</v>
      </c>
      <c r="AF37" s="6">
        <f t="shared" si="40"/>
        <v>44.449999999999996</v>
      </c>
      <c r="AG37" s="6">
        <f t="shared" si="41"/>
        <v>4</v>
      </c>
    </row>
    <row r="38" spans="1:33" ht="18.75">
      <c r="A38" s="34">
        <v>67</v>
      </c>
      <c r="B38" s="35" t="s">
        <v>108</v>
      </c>
      <c r="C38" s="35" t="s">
        <v>13</v>
      </c>
      <c r="D38" s="16">
        <v>2</v>
      </c>
      <c r="E38" s="16">
        <v>8.7</v>
      </c>
      <c r="F38" s="5">
        <f t="shared" si="26"/>
        <v>10.7</v>
      </c>
      <c r="G38" s="22">
        <f t="shared" si="21"/>
        <v>7</v>
      </c>
      <c r="H38" s="16">
        <v>2.7</v>
      </c>
      <c r="I38" s="16">
        <v>7.8</v>
      </c>
      <c r="J38" s="5">
        <f t="shared" si="27"/>
        <v>10.5</v>
      </c>
      <c r="K38" s="22">
        <f t="shared" si="22"/>
        <v>4</v>
      </c>
      <c r="L38" s="16">
        <v>2.8</v>
      </c>
      <c r="M38" s="16">
        <v>8.6</v>
      </c>
      <c r="N38" s="5">
        <f t="shared" si="28"/>
        <v>11.399999999999999</v>
      </c>
      <c r="O38" s="22">
        <f t="shared" si="23"/>
        <v>4</v>
      </c>
      <c r="P38" s="16">
        <v>3.4</v>
      </c>
      <c r="Q38" s="16">
        <v>8.4</v>
      </c>
      <c r="R38" s="5">
        <f t="shared" si="29"/>
        <v>11.8</v>
      </c>
      <c r="S38" s="22">
        <f t="shared" si="24"/>
        <v>6</v>
      </c>
      <c r="T38" s="5">
        <f t="shared" si="30"/>
        <v>44.400000000000006</v>
      </c>
      <c r="U38" s="22">
        <f t="shared" si="25"/>
        <v>5</v>
      </c>
      <c r="V38" s="7"/>
      <c r="W38" s="6">
        <f t="shared" si="31"/>
        <v>5</v>
      </c>
      <c r="X38" s="6">
        <f t="shared" si="32"/>
        <v>11</v>
      </c>
      <c r="Y38" s="6">
        <f t="shared" si="33"/>
        <v>4</v>
      </c>
      <c r="Z38" s="6">
        <f t="shared" si="34"/>
        <v>10.5</v>
      </c>
      <c r="AA38" s="6">
        <f t="shared" si="35"/>
        <v>4</v>
      </c>
      <c r="AB38" s="6">
        <f t="shared" si="36"/>
        <v>11.399999999999999</v>
      </c>
      <c r="AC38" s="6">
        <f t="shared" si="37"/>
        <v>4</v>
      </c>
      <c r="AD38" s="6">
        <f t="shared" si="38"/>
        <v>12.1</v>
      </c>
      <c r="AE38" s="6">
        <f t="shared" si="39"/>
        <v>4</v>
      </c>
      <c r="AF38" s="6">
        <f t="shared" si="40"/>
        <v>44.400000000000006</v>
      </c>
      <c r="AG38" s="6">
        <f t="shared" si="41"/>
        <v>5</v>
      </c>
    </row>
    <row r="39" spans="1:33" ht="18.75">
      <c r="A39" s="34">
        <v>68</v>
      </c>
      <c r="B39" s="35" t="s">
        <v>109</v>
      </c>
      <c r="C39" s="35" t="s">
        <v>13</v>
      </c>
      <c r="D39" s="16">
        <v>2</v>
      </c>
      <c r="E39" s="16">
        <v>8.7</v>
      </c>
      <c r="F39" s="5">
        <f t="shared" si="26"/>
        <v>10.7</v>
      </c>
      <c r="G39" s="22">
        <f t="shared" si="21"/>
        <v>7</v>
      </c>
      <c r="H39" s="16">
        <v>2</v>
      </c>
      <c r="I39" s="16">
        <v>6.6</v>
      </c>
      <c r="J39" s="5">
        <f t="shared" si="27"/>
        <v>8.6</v>
      </c>
      <c r="K39" s="22">
        <f t="shared" si="22"/>
        <v>11</v>
      </c>
      <c r="L39" s="16">
        <v>3</v>
      </c>
      <c r="M39" s="16">
        <v>7.4</v>
      </c>
      <c r="N39" s="5">
        <f t="shared" si="28"/>
        <v>10.4</v>
      </c>
      <c r="O39" s="22">
        <f t="shared" si="23"/>
        <v>13</v>
      </c>
      <c r="P39" s="16">
        <v>3</v>
      </c>
      <c r="Q39" s="16">
        <v>8.2</v>
      </c>
      <c r="R39" s="5">
        <f t="shared" si="29"/>
        <v>11.2</v>
      </c>
      <c r="S39" s="22">
        <f t="shared" si="24"/>
        <v>10</v>
      </c>
      <c r="T39" s="5">
        <f t="shared" si="30"/>
        <v>40.900000000000006</v>
      </c>
      <c r="U39" s="22">
        <f t="shared" si="25"/>
        <v>14</v>
      </c>
      <c r="V39" s="7"/>
      <c r="W39" s="6">
        <f t="shared" si="31"/>
        <v>6</v>
      </c>
      <c r="X39" s="6">
        <f t="shared" si="32"/>
        <v>10.9</v>
      </c>
      <c r="Y39" s="6">
        <f t="shared" si="33"/>
        <v>5</v>
      </c>
      <c r="Z39" s="6">
        <f t="shared" si="34"/>
        <v>10.5</v>
      </c>
      <c r="AA39" s="6">
        <f t="shared" si="35"/>
        <v>4</v>
      </c>
      <c r="AB39" s="6">
        <f t="shared" si="36"/>
        <v>11.3</v>
      </c>
      <c r="AC39" s="6">
        <f t="shared" si="37"/>
        <v>5</v>
      </c>
      <c r="AD39" s="6">
        <f t="shared" si="38"/>
        <v>11.9</v>
      </c>
      <c r="AE39" s="6">
        <f t="shared" si="39"/>
        <v>5</v>
      </c>
      <c r="AF39" s="6">
        <f t="shared" si="40"/>
        <v>44.25</v>
      </c>
      <c r="AG39" s="6">
        <f t="shared" si="41"/>
        <v>6</v>
      </c>
    </row>
    <row r="40" spans="1:33" ht="18.75">
      <c r="A40" s="34">
        <v>69</v>
      </c>
      <c r="B40" s="35" t="s">
        <v>110</v>
      </c>
      <c r="C40" s="35" t="s">
        <v>13</v>
      </c>
      <c r="D40" s="16">
        <v>2</v>
      </c>
      <c r="E40" s="16">
        <v>8.5</v>
      </c>
      <c r="F40" s="5">
        <f t="shared" si="26"/>
        <v>10.5</v>
      </c>
      <c r="G40" s="22">
        <f t="shared" si="21"/>
        <v>8</v>
      </c>
      <c r="H40" s="16">
        <v>2.5</v>
      </c>
      <c r="I40" s="16">
        <v>7.1</v>
      </c>
      <c r="J40" s="5">
        <f t="shared" si="27"/>
        <v>9.6</v>
      </c>
      <c r="K40" s="22">
        <f t="shared" si="22"/>
        <v>8</v>
      </c>
      <c r="L40" s="16">
        <v>2.8</v>
      </c>
      <c r="M40" s="16">
        <v>6.7</v>
      </c>
      <c r="N40" s="5">
        <f t="shared" si="28"/>
        <v>9.5</v>
      </c>
      <c r="O40" s="22">
        <f t="shared" si="23"/>
        <v>15</v>
      </c>
      <c r="P40" s="16">
        <v>3.1</v>
      </c>
      <c r="Q40" s="16">
        <v>8.1</v>
      </c>
      <c r="R40" s="5">
        <f t="shared" si="29"/>
        <v>11.2</v>
      </c>
      <c r="S40" s="22">
        <f t="shared" si="24"/>
        <v>10</v>
      </c>
      <c r="T40" s="5">
        <f t="shared" si="30"/>
        <v>40.8</v>
      </c>
      <c r="U40" s="22">
        <f t="shared" si="25"/>
        <v>15</v>
      </c>
      <c r="V40" s="7"/>
      <c r="W40" s="6">
        <f t="shared" si="31"/>
        <v>7</v>
      </c>
      <c r="X40" s="6">
        <f t="shared" si="32"/>
        <v>10.8</v>
      </c>
      <c r="Y40" s="6">
        <f t="shared" si="33"/>
        <v>6</v>
      </c>
      <c r="Z40" s="6">
        <f t="shared" si="34"/>
        <v>10.4</v>
      </c>
      <c r="AA40" s="6">
        <f t="shared" si="35"/>
        <v>5</v>
      </c>
      <c r="AB40" s="6">
        <f t="shared" si="36"/>
        <v>11.149999999999999</v>
      </c>
      <c r="AC40" s="6">
        <f t="shared" si="37"/>
        <v>6</v>
      </c>
      <c r="AD40" s="6">
        <f t="shared" si="38"/>
        <v>11.9</v>
      </c>
      <c r="AE40" s="6">
        <f t="shared" si="39"/>
        <v>5</v>
      </c>
      <c r="AF40" s="6">
        <f t="shared" si="40"/>
        <v>44</v>
      </c>
      <c r="AG40" s="6">
        <f t="shared" si="41"/>
        <v>7</v>
      </c>
    </row>
    <row r="41" spans="1:33" ht="18.75">
      <c r="A41" s="34">
        <v>70</v>
      </c>
      <c r="B41" s="35" t="s">
        <v>35</v>
      </c>
      <c r="C41" s="35" t="s">
        <v>13</v>
      </c>
      <c r="D41" s="16">
        <v>2</v>
      </c>
      <c r="E41" s="16">
        <v>8.7</v>
      </c>
      <c r="F41" s="5">
        <f t="shared" si="26"/>
        <v>10.7</v>
      </c>
      <c r="G41" s="22">
        <f t="shared" si="21"/>
        <v>7</v>
      </c>
      <c r="H41" s="16">
        <v>2.5</v>
      </c>
      <c r="I41" s="16">
        <v>7.6</v>
      </c>
      <c r="J41" s="5">
        <f t="shared" si="27"/>
        <v>10.1</v>
      </c>
      <c r="K41" s="22">
        <f t="shared" si="22"/>
        <v>6</v>
      </c>
      <c r="L41" s="16">
        <v>2.8</v>
      </c>
      <c r="M41" s="16">
        <v>8.25</v>
      </c>
      <c r="N41" s="5">
        <f t="shared" si="28"/>
        <v>11.05</v>
      </c>
      <c r="O41" s="22">
        <f t="shared" si="23"/>
        <v>7</v>
      </c>
      <c r="P41" s="16">
        <v>3.6</v>
      </c>
      <c r="Q41" s="16">
        <v>8.3</v>
      </c>
      <c r="R41" s="5">
        <f t="shared" si="29"/>
        <v>11.9</v>
      </c>
      <c r="S41" s="22">
        <f t="shared" si="24"/>
        <v>5</v>
      </c>
      <c r="T41" s="5">
        <f t="shared" si="30"/>
        <v>43.75</v>
      </c>
      <c r="U41" s="22">
        <f t="shared" si="25"/>
        <v>9</v>
      </c>
      <c r="V41" s="7"/>
      <c r="W41" s="6">
        <f t="shared" si="31"/>
        <v>8</v>
      </c>
      <c r="X41" s="6">
        <f t="shared" si="32"/>
        <v>10.8</v>
      </c>
      <c r="Y41" s="6">
        <f t="shared" si="33"/>
        <v>6</v>
      </c>
      <c r="Z41" s="6">
        <f t="shared" si="34"/>
        <v>10.4</v>
      </c>
      <c r="AA41" s="6">
        <f t="shared" si="35"/>
        <v>5</v>
      </c>
      <c r="AB41" s="6">
        <f t="shared" si="36"/>
        <v>11.05</v>
      </c>
      <c r="AC41" s="6">
        <f t="shared" si="37"/>
        <v>7</v>
      </c>
      <c r="AD41" s="6">
        <f t="shared" si="38"/>
        <v>11.8</v>
      </c>
      <c r="AE41" s="6">
        <f t="shared" si="39"/>
        <v>6</v>
      </c>
      <c r="AF41" s="6">
        <f t="shared" si="40"/>
        <v>44</v>
      </c>
      <c r="AG41" s="6">
        <f t="shared" si="41"/>
        <v>7</v>
      </c>
    </row>
    <row r="42" spans="1:33" ht="18.75">
      <c r="A42" s="38">
        <v>71</v>
      </c>
      <c r="B42" s="35" t="s">
        <v>111</v>
      </c>
      <c r="C42" s="35" t="s">
        <v>13</v>
      </c>
      <c r="D42" s="16">
        <v>2</v>
      </c>
      <c r="E42" s="16">
        <v>8.7</v>
      </c>
      <c r="F42" s="5">
        <f t="shared" si="26"/>
        <v>10.7</v>
      </c>
      <c r="G42" s="22">
        <f t="shared" si="21"/>
        <v>7</v>
      </c>
      <c r="H42" s="16">
        <v>2.5</v>
      </c>
      <c r="I42" s="16">
        <v>7.9</v>
      </c>
      <c r="J42" s="5">
        <f t="shared" si="27"/>
        <v>10.4</v>
      </c>
      <c r="K42" s="22">
        <f t="shared" si="22"/>
        <v>5</v>
      </c>
      <c r="L42" s="16">
        <v>2.8</v>
      </c>
      <c r="M42" s="16">
        <v>8.35</v>
      </c>
      <c r="N42" s="5">
        <f t="shared" si="28"/>
        <v>11.149999999999999</v>
      </c>
      <c r="O42" s="22">
        <f t="shared" si="23"/>
        <v>6</v>
      </c>
      <c r="P42" s="16">
        <v>3.6</v>
      </c>
      <c r="Q42" s="16">
        <v>8</v>
      </c>
      <c r="R42" s="5">
        <f t="shared" si="29"/>
        <v>11.6</v>
      </c>
      <c r="S42" s="22">
        <f t="shared" si="24"/>
        <v>7</v>
      </c>
      <c r="T42" s="5">
        <f t="shared" si="30"/>
        <v>43.849999999999994</v>
      </c>
      <c r="U42" s="22">
        <f t="shared" si="25"/>
        <v>8</v>
      </c>
      <c r="V42" s="7"/>
      <c r="W42" s="6">
        <f t="shared" si="31"/>
        <v>9</v>
      </c>
      <c r="X42" s="6">
        <f t="shared" si="32"/>
        <v>10.7</v>
      </c>
      <c r="Y42" s="6">
        <f t="shared" si="33"/>
        <v>7</v>
      </c>
      <c r="Z42" s="6">
        <f t="shared" si="34"/>
        <v>10.4</v>
      </c>
      <c r="AA42" s="6">
        <f t="shared" si="35"/>
        <v>5</v>
      </c>
      <c r="AB42" s="6">
        <f t="shared" si="36"/>
        <v>10.95</v>
      </c>
      <c r="AC42" s="6">
        <f t="shared" si="37"/>
        <v>8</v>
      </c>
      <c r="AD42" s="6">
        <f t="shared" si="38"/>
        <v>11.8</v>
      </c>
      <c r="AE42" s="6">
        <f t="shared" si="39"/>
        <v>6</v>
      </c>
      <c r="AF42" s="6">
        <f t="shared" si="40"/>
        <v>43.849999999999994</v>
      </c>
      <c r="AG42" s="6">
        <f t="shared" si="41"/>
        <v>8</v>
      </c>
    </row>
    <row r="43" spans="1:33" ht="18.75">
      <c r="A43" s="34">
        <v>72</v>
      </c>
      <c r="B43" s="34" t="s">
        <v>36</v>
      </c>
      <c r="C43" s="34" t="s">
        <v>13</v>
      </c>
      <c r="D43" s="16">
        <v>2</v>
      </c>
      <c r="E43" s="16">
        <v>9.1</v>
      </c>
      <c r="F43" s="5">
        <f t="shared" si="26"/>
        <v>11.1</v>
      </c>
      <c r="G43" s="22">
        <f t="shared" si="21"/>
        <v>3</v>
      </c>
      <c r="H43" s="16">
        <v>2.5</v>
      </c>
      <c r="I43" s="16">
        <v>8.2</v>
      </c>
      <c r="J43" s="5">
        <f t="shared" si="27"/>
        <v>10.7</v>
      </c>
      <c r="K43" s="22">
        <f t="shared" si="22"/>
        <v>2</v>
      </c>
      <c r="L43" s="16">
        <v>2.8</v>
      </c>
      <c r="M43" s="16">
        <v>8.85</v>
      </c>
      <c r="N43" s="5">
        <f t="shared" si="28"/>
        <v>11.649999999999999</v>
      </c>
      <c r="O43" s="22">
        <f t="shared" si="23"/>
        <v>1</v>
      </c>
      <c r="P43" s="16">
        <v>3</v>
      </c>
      <c r="Q43" s="16">
        <v>8.9</v>
      </c>
      <c r="R43" s="5">
        <f t="shared" si="29"/>
        <v>11.9</v>
      </c>
      <c r="S43" s="22">
        <f t="shared" si="24"/>
        <v>5</v>
      </c>
      <c r="T43" s="5">
        <f t="shared" si="30"/>
        <v>45.35</v>
      </c>
      <c r="U43" s="22">
        <f t="shared" si="25"/>
        <v>2</v>
      </c>
      <c r="V43" s="7"/>
      <c r="W43" s="6">
        <f t="shared" si="31"/>
        <v>10</v>
      </c>
      <c r="X43" s="6">
        <f t="shared" si="32"/>
        <v>10.7</v>
      </c>
      <c r="Y43" s="6">
        <f t="shared" si="33"/>
        <v>7</v>
      </c>
      <c r="Z43" s="6">
        <f t="shared" si="34"/>
        <v>10.4</v>
      </c>
      <c r="AA43" s="6">
        <f t="shared" si="35"/>
        <v>5</v>
      </c>
      <c r="AB43" s="6">
        <f t="shared" si="36"/>
        <v>10.85</v>
      </c>
      <c r="AC43" s="6">
        <f t="shared" si="37"/>
        <v>9</v>
      </c>
      <c r="AD43" s="6">
        <f t="shared" si="38"/>
        <v>11.6</v>
      </c>
      <c r="AE43" s="6">
        <f t="shared" si="39"/>
        <v>7</v>
      </c>
      <c r="AF43" s="6">
        <f t="shared" si="40"/>
        <v>43.75</v>
      </c>
      <c r="AG43" s="6">
        <f t="shared" si="41"/>
        <v>9</v>
      </c>
    </row>
    <row r="44" spans="1:33" ht="18.75">
      <c r="A44" s="37">
        <v>73</v>
      </c>
      <c r="B44" s="35" t="s">
        <v>112</v>
      </c>
      <c r="C44" s="36" t="s">
        <v>113</v>
      </c>
      <c r="D44" s="16">
        <v>2</v>
      </c>
      <c r="E44" s="16">
        <v>8.7</v>
      </c>
      <c r="F44" s="5">
        <f t="shared" si="26"/>
        <v>10.7</v>
      </c>
      <c r="G44" s="22">
        <f t="shared" si="21"/>
        <v>7</v>
      </c>
      <c r="H44" s="16">
        <v>2.5</v>
      </c>
      <c r="I44" s="16">
        <v>7.1</v>
      </c>
      <c r="J44" s="5">
        <f t="shared" si="27"/>
        <v>9.6</v>
      </c>
      <c r="K44" s="22">
        <f t="shared" si="22"/>
        <v>8</v>
      </c>
      <c r="L44" s="16">
        <v>2.8</v>
      </c>
      <c r="M44" s="16">
        <v>7.15</v>
      </c>
      <c r="N44" s="5">
        <f t="shared" si="28"/>
        <v>9.95</v>
      </c>
      <c r="O44" s="22">
        <f t="shared" si="23"/>
        <v>14</v>
      </c>
      <c r="P44" s="16">
        <v>3.2</v>
      </c>
      <c r="Q44" s="16">
        <v>8.2</v>
      </c>
      <c r="R44" s="5">
        <f t="shared" si="29"/>
        <v>11.399999999999999</v>
      </c>
      <c r="S44" s="22">
        <f t="shared" si="24"/>
        <v>9</v>
      </c>
      <c r="T44" s="5">
        <f t="shared" si="30"/>
        <v>41.64999999999999</v>
      </c>
      <c r="U44" s="22">
        <f t="shared" si="25"/>
        <v>13</v>
      </c>
      <c r="V44" s="7"/>
      <c r="W44" s="6">
        <f t="shared" si="31"/>
        <v>11</v>
      </c>
      <c r="X44" s="6">
        <f t="shared" si="32"/>
        <v>10.7</v>
      </c>
      <c r="Y44" s="6">
        <f t="shared" si="33"/>
        <v>7</v>
      </c>
      <c r="Z44" s="6">
        <f t="shared" si="34"/>
        <v>10.1</v>
      </c>
      <c r="AA44" s="6">
        <f t="shared" si="35"/>
        <v>6</v>
      </c>
      <c r="AB44" s="6">
        <f t="shared" si="36"/>
        <v>10.8</v>
      </c>
      <c r="AC44" s="6">
        <f t="shared" si="37"/>
        <v>10</v>
      </c>
      <c r="AD44" s="6">
        <f t="shared" si="38"/>
        <v>11.5</v>
      </c>
      <c r="AE44" s="6">
        <f t="shared" si="39"/>
        <v>8</v>
      </c>
      <c r="AF44" s="6">
        <f t="shared" si="40"/>
        <v>43.199999999999996</v>
      </c>
      <c r="AG44" s="6">
        <f t="shared" si="41"/>
        <v>10</v>
      </c>
    </row>
    <row r="45" spans="1:33" ht="18.75">
      <c r="A45" s="37">
        <v>74</v>
      </c>
      <c r="B45" s="35" t="s">
        <v>114</v>
      </c>
      <c r="C45" s="35" t="s">
        <v>113</v>
      </c>
      <c r="D45" s="16">
        <v>2</v>
      </c>
      <c r="E45" s="16">
        <v>8.8</v>
      </c>
      <c r="F45" s="5">
        <f t="shared" si="26"/>
        <v>10.8</v>
      </c>
      <c r="G45" s="22">
        <f t="shared" si="21"/>
        <v>6</v>
      </c>
      <c r="H45" s="16">
        <v>2.5</v>
      </c>
      <c r="I45" s="16">
        <v>8.1</v>
      </c>
      <c r="J45" s="5">
        <f t="shared" si="27"/>
        <v>10.6</v>
      </c>
      <c r="K45" s="22">
        <f t="shared" si="22"/>
        <v>3</v>
      </c>
      <c r="L45" s="16">
        <v>3</v>
      </c>
      <c r="M45" s="16">
        <v>6.5</v>
      </c>
      <c r="N45" s="5">
        <f t="shared" si="28"/>
        <v>9.5</v>
      </c>
      <c r="O45" s="22">
        <f t="shared" si="23"/>
        <v>15</v>
      </c>
      <c r="P45" s="16">
        <v>3.4</v>
      </c>
      <c r="Q45" s="16">
        <v>8.4</v>
      </c>
      <c r="R45" s="5">
        <f t="shared" si="29"/>
        <v>11.8</v>
      </c>
      <c r="S45" s="22">
        <f t="shared" si="24"/>
        <v>6</v>
      </c>
      <c r="T45" s="5">
        <f t="shared" si="30"/>
        <v>42.7</v>
      </c>
      <c r="U45" s="22">
        <f t="shared" si="25"/>
        <v>11</v>
      </c>
      <c r="V45" s="7"/>
      <c r="W45" s="6">
        <f t="shared" si="31"/>
        <v>12</v>
      </c>
      <c r="X45" s="6">
        <f t="shared" si="32"/>
        <v>10.7</v>
      </c>
      <c r="Y45" s="6">
        <f t="shared" si="33"/>
        <v>7</v>
      </c>
      <c r="Z45" s="6">
        <f t="shared" si="34"/>
        <v>9.9</v>
      </c>
      <c r="AA45" s="6">
        <f t="shared" si="35"/>
        <v>7</v>
      </c>
      <c r="AB45" s="6">
        <f t="shared" si="36"/>
        <v>10.7</v>
      </c>
      <c r="AC45" s="6">
        <f t="shared" si="37"/>
        <v>11</v>
      </c>
      <c r="AD45" s="6">
        <f t="shared" si="38"/>
        <v>11.399999999999999</v>
      </c>
      <c r="AE45" s="6">
        <f t="shared" si="39"/>
        <v>9</v>
      </c>
      <c r="AF45" s="6">
        <f t="shared" si="40"/>
        <v>42.7</v>
      </c>
      <c r="AG45" s="6">
        <f t="shared" si="41"/>
        <v>11</v>
      </c>
    </row>
    <row r="46" spans="1:33" ht="18.75">
      <c r="A46" s="34">
        <v>75</v>
      </c>
      <c r="B46" s="35" t="s">
        <v>115</v>
      </c>
      <c r="C46" s="35" t="s">
        <v>61</v>
      </c>
      <c r="D46" s="16">
        <v>2</v>
      </c>
      <c r="E46" s="16">
        <v>8.4</v>
      </c>
      <c r="F46" s="5">
        <f t="shared" si="26"/>
        <v>10.4</v>
      </c>
      <c r="G46" s="22">
        <f t="shared" si="21"/>
        <v>9</v>
      </c>
      <c r="H46" s="16">
        <v>1.9</v>
      </c>
      <c r="I46" s="16">
        <v>7</v>
      </c>
      <c r="J46" s="5">
        <f t="shared" si="27"/>
        <v>8.9</v>
      </c>
      <c r="K46" s="22">
        <f t="shared" si="22"/>
        <v>10</v>
      </c>
      <c r="L46" s="16">
        <v>2.8</v>
      </c>
      <c r="M46" s="16">
        <v>8.7</v>
      </c>
      <c r="N46" s="5">
        <f t="shared" si="28"/>
        <v>11.5</v>
      </c>
      <c r="O46" s="22">
        <f t="shared" si="23"/>
        <v>2</v>
      </c>
      <c r="P46" s="16">
        <v>3</v>
      </c>
      <c r="Q46" s="16">
        <v>8.2</v>
      </c>
      <c r="R46" s="5">
        <f t="shared" si="29"/>
        <v>11.2</v>
      </c>
      <c r="S46" s="22">
        <f t="shared" si="24"/>
        <v>10</v>
      </c>
      <c r="T46" s="5">
        <f t="shared" si="30"/>
        <v>42</v>
      </c>
      <c r="U46" s="22">
        <f t="shared" si="25"/>
        <v>12</v>
      </c>
      <c r="V46" s="7"/>
      <c r="W46" s="6">
        <f t="shared" si="31"/>
        <v>13</v>
      </c>
      <c r="X46" s="6">
        <f t="shared" si="32"/>
        <v>10.7</v>
      </c>
      <c r="Y46" s="6">
        <f t="shared" si="33"/>
        <v>7</v>
      </c>
      <c r="Z46" s="6">
        <f t="shared" si="34"/>
        <v>9.6</v>
      </c>
      <c r="AA46" s="6">
        <f t="shared" si="35"/>
        <v>8</v>
      </c>
      <c r="AB46" s="6">
        <f t="shared" si="36"/>
        <v>10.65</v>
      </c>
      <c r="AC46" s="6">
        <f t="shared" si="37"/>
        <v>12</v>
      </c>
      <c r="AD46" s="6">
        <f t="shared" si="38"/>
        <v>11.399999999999999</v>
      </c>
      <c r="AE46" s="6">
        <f t="shared" si="39"/>
        <v>9</v>
      </c>
      <c r="AF46" s="6">
        <f t="shared" si="40"/>
        <v>42.7</v>
      </c>
      <c r="AG46" s="6">
        <f t="shared" si="41"/>
        <v>11</v>
      </c>
    </row>
    <row r="47" spans="1:33" ht="18.75">
      <c r="A47" s="34">
        <v>76</v>
      </c>
      <c r="B47" s="35" t="s">
        <v>116</v>
      </c>
      <c r="C47" s="35" t="s">
        <v>61</v>
      </c>
      <c r="D47" s="16">
        <v>2</v>
      </c>
      <c r="E47" s="16">
        <v>9.2</v>
      </c>
      <c r="F47" s="5">
        <f t="shared" si="26"/>
        <v>11.2</v>
      </c>
      <c r="G47" s="22">
        <f t="shared" si="21"/>
        <v>2</v>
      </c>
      <c r="H47" s="16">
        <v>2.7</v>
      </c>
      <c r="I47" s="16">
        <v>7.7</v>
      </c>
      <c r="J47" s="5">
        <f t="shared" si="27"/>
        <v>10.4</v>
      </c>
      <c r="K47" s="22">
        <f t="shared" si="22"/>
        <v>5</v>
      </c>
      <c r="L47" s="16">
        <v>3</v>
      </c>
      <c r="M47" s="16">
        <v>8.5</v>
      </c>
      <c r="N47" s="5">
        <f t="shared" si="28"/>
        <v>11.5</v>
      </c>
      <c r="O47" s="22">
        <f t="shared" si="23"/>
        <v>2</v>
      </c>
      <c r="P47" s="16">
        <v>3</v>
      </c>
      <c r="Q47" s="16">
        <v>7.9</v>
      </c>
      <c r="R47" s="5">
        <f t="shared" si="29"/>
        <v>10.9</v>
      </c>
      <c r="S47" s="22">
        <f t="shared" si="24"/>
        <v>11</v>
      </c>
      <c r="T47" s="5">
        <f t="shared" si="30"/>
        <v>44</v>
      </c>
      <c r="U47" s="22">
        <f t="shared" si="25"/>
        <v>7</v>
      </c>
      <c r="V47" s="7"/>
      <c r="W47" s="6">
        <f t="shared" si="31"/>
        <v>14</v>
      </c>
      <c r="X47" s="6">
        <f t="shared" si="32"/>
        <v>10.7</v>
      </c>
      <c r="Y47" s="6">
        <f t="shared" si="33"/>
        <v>7</v>
      </c>
      <c r="Z47" s="6">
        <f t="shared" si="34"/>
        <v>9.6</v>
      </c>
      <c r="AA47" s="6">
        <f t="shared" si="35"/>
        <v>8</v>
      </c>
      <c r="AB47" s="6">
        <f t="shared" si="36"/>
        <v>10.4</v>
      </c>
      <c r="AC47" s="6">
        <f t="shared" si="37"/>
        <v>13</v>
      </c>
      <c r="AD47" s="6">
        <f t="shared" si="38"/>
        <v>11.2</v>
      </c>
      <c r="AE47" s="6">
        <f t="shared" si="39"/>
        <v>10</v>
      </c>
      <c r="AF47" s="6">
        <f t="shared" si="40"/>
        <v>42</v>
      </c>
      <c r="AG47" s="6">
        <f t="shared" si="41"/>
        <v>12</v>
      </c>
    </row>
    <row r="48" spans="1:33" ht="18.75">
      <c r="A48" s="34">
        <v>77</v>
      </c>
      <c r="B48" s="35" t="s">
        <v>37</v>
      </c>
      <c r="C48" s="35" t="s">
        <v>14</v>
      </c>
      <c r="D48" s="16">
        <v>2</v>
      </c>
      <c r="E48" s="16">
        <v>8.5</v>
      </c>
      <c r="F48" s="5">
        <f t="shared" si="26"/>
        <v>10.5</v>
      </c>
      <c r="G48" s="22">
        <f t="shared" si="21"/>
        <v>8</v>
      </c>
      <c r="H48" s="16">
        <v>2.7</v>
      </c>
      <c r="I48" s="16">
        <v>7.2</v>
      </c>
      <c r="J48" s="5">
        <f t="shared" si="27"/>
        <v>9.9</v>
      </c>
      <c r="K48" s="22">
        <f t="shared" si="22"/>
        <v>7</v>
      </c>
      <c r="L48" s="16">
        <v>3.4</v>
      </c>
      <c r="M48" s="16">
        <v>7.3</v>
      </c>
      <c r="N48" s="5">
        <f t="shared" si="28"/>
        <v>10.7</v>
      </c>
      <c r="O48" s="22">
        <f t="shared" si="23"/>
        <v>11</v>
      </c>
      <c r="P48" s="16">
        <v>4</v>
      </c>
      <c r="Q48" s="16">
        <v>8.1</v>
      </c>
      <c r="R48" s="5">
        <f t="shared" si="29"/>
        <v>12.1</v>
      </c>
      <c r="S48" s="22">
        <f t="shared" si="24"/>
        <v>4</v>
      </c>
      <c r="T48" s="5">
        <f t="shared" si="30"/>
        <v>43.199999999999996</v>
      </c>
      <c r="U48" s="22">
        <f t="shared" si="25"/>
        <v>10</v>
      </c>
      <c r="V48" s="7"/>
      <c r="W48" s="6">
        <f t="shared" si="31"/>
        <v>15</v>
      </c>
      <c r="X48" s="6">
        <f t="shared" si="32"/>
        <v>10.5</v>
      </c>
      <c r="Y48" s="6">
        <f t="shared" si="33"/>
        <v>8</v>
      </c>
      <c r="Z48" s="6">
        <f t="shared" si="34"/>
        <v>9.5</v>
      </c>
      <c r="AA48" s="6">
        <f t="shared" si="35"/>
        <v>9</v>
      </c>
      <c r="AB48" s="6">
        <f t="shared" si="36"/>
        <v>9.95</v>
      </c>
      <c r="AC48" s="6">
        <f t="shared" si="37"/>
        <v>14</v>
      </c>
      <c r="AD48" s="6">
        <f t="shared" si="38"/>
        <v>11.2</v>
      </c>
      <c r="AE48" s="6">
        <f t="shared" si="39"/>
        <v>10</v>
      </c>
      <c r="AF48" s="6">
        <f t="shared" si="40"/>
        <v>41.64999999999999</v>
      </c>
      <c r="AG48" s="6">
        <f t="shared" si="41"/>
        <v>13</v>
      </c>
    </row>
    <row r="49" spans="1:33" ht="18.75">
      <c r="A49" s="34">
        <v>78</v>
      </c>
      <c r="B49" s="35" t="s">
        <v>117</v>
      </c>
      <c r="C49" s="35" t="s">
        <v>14</v>
      </c>
      <c r="D49" s="16">
        <v>2.8</v>
      </c>
      <c r="E49" s="16">
        <v>9.3</v>
      </c>
      <c r="F49" s="5">
        <f t="shared" si="26"/>
        <v>12.100000000000001</v>
      </c>
      <c r="G49" s="22">
        <f t="shared" si="21"/>
        <v>1</v>
      </c>
      <c r="H49" s="16">
        <v>2.7</v>
      </c>
      <c r="I49" s="16">
        <v>7.7</v>
      </c>
      <c r="J49" s="5">
        <f t="shared" si="27"/>
        <v>10.4</v>
      </c>
      <c r="K49" s="22">
        <f t="shared" si="22"/>
        <v>5</v>
      </c>
      <c r="L49" s="16">
        <v>3.4</v>
      </c>
      <c r="M49" s="16">
        <v>7.45</v>
      </c>
      <c r="N49" s="5">
        <f t="shared" si="28"/>
        <v>10.85</v>
      </c>
      <c r="O49" s="22">
        <f t="shared" si="23"/>
        <v>9</v>
      </c>
      <c r="P49" s="16">
        <v>4</v>
      </c>
      <c r="Q49" s="16">
        <v>8.4</v>
      </c>
      <c r="R49" s="5">
        <f t="shared" si="29"/>
        <v>12.4</v>
      </c>
      <c r="S49" s="22">
        <f t="shared" si="24"/>
        <v>1</v>
      </c>
      <c r="T49" s="5">
        <f t="shared" si="30"/>
        <v>45.75</v>
      </c>
      <c r="U49" s="22">
        <f t="shared" si="25"/>
        <v>1</v>
      </c>
      <c r="V49" s="7"/>
      <c r="W49" s="6">
        <f t="shared" si="31"/>
        <v>16</v>
      </c>
      <c r="X49" s="6">
        <f t="shared" si="32"/>
        <v>10.5</v>
      </c>
      <c r="Y49" s="6">
        <f t="shared" si="33"/>
        <v>8</v>
      </c>
      <c r="Z49" s="6">
        <f t="shared" si="34"/>
        <v>8.9</v>
      </c>
      <c r="AA49" s="6">
        <f t="shared" si="35"/>
        <v>10</v>
      </c>
      <c r="AB49" s="6">
        <f t="shared" si="36"/>
        <v>9.95</v>
      </c>
      <c r="AC49" s="6">
        <f t="shared" si="37"/>
        <v>14</v>
      </c>
      <c r="AD49" s="6">
        <f t="shared" si="38"/>
        <v>11.2</v>
      </c>
      <c r="AE49" s="6">
        <f t="shared" si="39"/>
        <v>10</v>
      </c>
      <c r="AF49" s="6">
        <f t="shared" si="40"/>
        <v>40.900000000000006</v>
      </c>
      <c r="AG49" s="6">
        <f t="shared" si="41"/>
        <v>14</v>
      </c>
    </row>
    <row r="50" spans="1:33" ht="18.75">
      <c r="A50" s="34">
        <v>79</v>
      </c>
      <c r="B50" s="35" t="s">
        <v>118</v>
      </c>
      <c r="C50" s="35" t="s">
        <v>14</v>
      </c>
      <c r="D50" s="16">
        <v>2</v>
      </c>
      <c r="E50" s="16">
        <v>8.5</v>
      </c>
      <c r="F50" s="5">
        <f>D50+E50</f>
        <v>10.5</v>
      </c>
      <c r="G50" s="22">
        <f t="shared" si="21"/>
        <v>8</v>
      </c>
      <c r="H50" s="16">
        <v>2</v>
      </c>
      <c r="I50" s="16">
        <v>5.6</v>
      </c>
      <c r="J50" s="5">
        <f>H50+I50</f>
        <v>7.6</v>
      </c>
      <c r="K50" s="22">
        <f t="shared" si="22"/>
        <v>12</v>
      </c>
      <c r="L50" s="16">
        <v>3</v>
      </c>
      <c r="M50" s="16">
        <v>6.95</v>
      </c>
      <c r="N50" s="5">
        <f>L50+M50</f>
        <v>9.95</v>
      </c>
      <c r="O50" s="22">
        <f t="shared" si="23"/>
        <v>14</v>
      </c>
      <c r="P50" s="16">
        <v>3.8</v>
      </c>
      <c r="Q50" s="16">
        <v>7.6</v>
      </c>
      <c r="R50" s="5">
        <f>P50+Q50</f>
        <v>11.399999999999999</v>
      </c>
      <c r="S50" s="22">
        <f t="shared" si="24"/>
        <v>9</v>
      </c>
      <c r="T50" s="5">
        <f>R50+N50+J50+F50</f>
        <v>39.449999999999996</v>
      </c>
      <c r="U50" s="22">
        <f t="shared" si="25"/>
        <v>16</v>
      </c>
      <c r="V50" s="7"/>
      <c r="W50" s="6">
        <f t="shared" si="31"/>
        <v>17</v>
      </c>
      <c r="X50" s="6">
        <f t="shared" si="32"/>
        <v>10.5</v>
      </c>
      <c r="Y50" s="6">
        <f t="shared" si="33"/>
        <v>8</v>
      </c>
      <c r="Z50" s="6">
        <f t="shared" si="34"/>
        <v>8.6</v>
      </c>
      <c r="AA50" s="6">
        <f t="shared" si="35"/>
        <v>11</v>
      </c>
      <c r="AB50" s="6">
        <f t="shared" si="36"/>
        <v>9.5</v>
      </c>
      <c r="AC50" s="6">
        <f t="shared" si="37"/>
        <v>15</v>
      </c>
      <c r="AD50" s="6">
        <f t="shared" si="38"/>
        <v>10.9</v>
      </c>
      <c r="AE50" s="6">
        <f t="shared" si="39"/>
        <v>11</v>
      </c>
      <c r="AF50" s="6">
        <f t="shared" si="40"/>
        <v>40.8</v>
      </c>
      <c r="AG50" s="6">
        <f t="shared" si="41"/>
        <v>15</v>
      </c>
    </row>
    <row r="51" spans="1:34" ht="18.75">
      <c r="A51" s="34">
        <v>80</v>
      </c>
      <c r="B51" s="35" t="s">
        <v>119</v>
      </c>
      <c r="C51" s="35" t="s">
        <v>14</v>
      </c>
      <c r="D51" s="16">
        <v>2</v>
      </c>
      <c r="E51" s="16">
        <v>9</v>
      </c>
      <c r="F51" s="5">
        <f t="shared" si="26"/>
        <v>11</v>
      </c>
      <c r="G51" s="22">
        <f t="shared" si="21"/>
        <v>4</v>
      </c>
      <c r="H51" s="16">
        <v>2.7</v>
      </c>
      <c r="I51" s="16">
        <v>6.8</v>
      </c>
      <c r="J51" s="5">
        <f t="shared" si="27"/>
        <v>9.5</v>
      </c>
      <c r="K51" s="22">
        <f t="shared" si="22"/>
        <v>9</v>
      </c>
      <c r="L51" s="16">
        <v>3.4</v>
      </c>
      <c r="M51" s="16">
        <v>7.9</v>
      </c>
      <c r="N51" s="5">
        <f t="shared" si="28"/>
        <v>11.3</v>
      </c>
      <c r="O51" s="22">
        <f t="shared" si="23"/>
        <v>5</v>
      </c>
      <c r="P51" s="16">
        <v>3.8</v>
      </c>
      <c r="Q51" s="16">
        <v>8.4</v>
      </c>
      <c r="R51" s="5">
        <f t="shared" si="29"/>
        <v>12.2</v>
      </c>
      <c r="S51" s="22">
        <f t="shared" si="24"/>
        <v>3</v>
      </c>
      <c r="T51" s="5">
        <f t="shared" si="30"/>
        <v>44</v>
      </c>
      <c r="U51" s="22">
        <f t="shared" si="25"/>
        <v>7</v>
      </c>
      <c r="V51" s="7"/>
      <c r="W51" s="6">
        <v>18</v>
      </c>
      <c r="X51" s="6">
        <f t="shared" si="32"/>
        <v>10.4</v>
      </c>
      <c r="Y51" s="6">
        <f t="shared" si="33"/>
        <v>9</v>
      </c>
      <c r="Z51" s="6">
        <f t="shared" si="34"/>
        <v>7.6</v>
      </c>
      <c r="AA51" s="6">
        <f t="shared" si="35"/>
        <v>12</v>
      </c>
      <c r="AB51" s="6">
        <f t="shared" si="36"/>
        <v>9.5</v>
      </c>
      <c r="AC51" s="6">
        <f t="shared" si="37"/>
        <v>15</v>
      </c>
      <c r="AD51" s="6">
        <f t="shared" si="38"/>
        <v>10.6</v>
      </c>
      <c r="AE51" s="6">
        <f t="shared" si="39"/>
        <v>12</v>
      </c>
      <c r="AF51" s="6">
        <f t="shared" si="40"/>
        <v>39.449999999999996</v>
      </c>
      <c r="AG51" s="6">
        <f t="shared" si="41"/>
        <v>16</v>
      </c>
      <c r="AH51" s="23"/>
    </row>
  </sheetData>
  <sheetProtection/>
  <mergeCells count="10">
    <mergeCell ref="D3:G3"/>
    <mergeCell ref="H3:K3"/>
    <mergeCell ref="L3:O3"/>
    <mergeCell ref="P3:S3"/>
    <mergeCell ref="T3:U3"/>
    <mergeCell ref="D32:G32"/>
    <mergeCell ref="H32:K32"/>
    <mergeCell ref="L32:O32"/>
    <mergeCell ref="P32:S32"/>
    <mergeCell ref="T32:U32"/>
  </mergeCells>
  <conditionalFormatting sqref="J4:K5 N4:O5 R4:U5 F4:G5 F27:G28 J28:K28 N28:O28 R28:U28 T6:U27 F33:G49 J33:K49 N33:O49 R33:U49 R51:U51 N51:O51 J51:K51 F51:G51">
    <cfRule type="cellIs" priority="31" dxfId="2" operator="equal" stopIfTrue="1">
      <formula>1</formula>
    </cfRule>
    <cfRule type="cellIs" priority="32" dxfId="1" operator="equal" stopIfTrue="1">
      <formula>2</formula>
    </cfRule>
    <cfRule type="cellIs" priority="33" dxfId="0" operator="equal" stopIfTrue="1">
      <formula>3</formula>
    </cfRule>
  </conditionalFormatting>
  <conditionalFormatting sqref="F6:G26">
    <cfRule type="cellIs" priority="28" dxfId="2" operator="equal" stopIfTrue="1">
      <formula>1</formula>
    </cfRule>
    <cfRule type="cellIs" priority="29" dxfId="1" operator="equal" stopIfTrue="1">
      <formula>2</formula>
    </cfRule>
    <cfRule type="cellIs" priority="30" dxfId="0" operator="equal" stopIfTrue="1">
      <formula>3</formula>
    </cfRule>
  </conditionalFormatting>
  <conditionalFormatting sqref="J6:K27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conditionalFormatting sqref="N6:O27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equal" stopIfTrue="1">
      <formula>3</formula>
    </cfRule>
  </conditionalFormatting>
  <conditionalFormatting sqref="R6:S27">
    <cfRule type="cellIs" priority="19" dxfId="2" operator="equal" stopIfTrue="1">
      <formula>1</formula>
    </cfRule>
    <cfRule type="cellIs" priority="20" dxfId="1" operator="equal" stopIfTrue="1">
      <formula>2</formula>
    </cfRule>
    <cfRule type="cellIs" priority="21" dxfId="0" operator="equal" stopIfTrue="1">
      <formula>3</formula>
    </cfRule>
  </conditionalFormatting>
  <conditionalFormatting sqref="F50:G50 J50:K50 N50:O50 R50:U50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D34:E35">
    <cfRule type="cellIs" priority="12" dxfId="3" operator="equal" stopIfTrue="1">
      <formula>0</formula>
    </cfRule>
  </conditionalFormatting>
  <conditionalFormatting sqref="D36:E51">
    <cfRule type="cellIs" priority="11" dxfId="3" operator="equal" stopIfTrue="1">
      <formula>0</formula>
    </cfRule>
  </conditionalFormatting>
  <conditionalFormatting sqref="H34:I35">
    <cfRule type="cellIs" priority="10" dxfId="3" operator="equal" stopIfTrue="1">
      <formula>0</formula>
    </cfRule>
  </conditionalFormatting>
  <conditionalFormatting sqref="H36:I51">
    <cfRule type="cellIs" priority="9" dxfId="3" operator="equal" stopIfTrue="1">
      <formula>0</formula>
    </cfRule>
  </conditionalFormatting>
  <conditionalFormatting sqref="L34:M35">
    <cfRule type="cellIs" priority="8" dxfId="3" operator="equal" stopIfTrue="1">
      <formula>0</formula>
    </cfRule>
  </conditionalFormatting>
  <conditionalFormatting sqref="L36:M51">
    <cfRule type="cellIs" priority="7" dxfId="3" operator="equal" stopIfTrue="1">
      <formula>0</formula>
    </cfRule>
  </conditionalFormatting>
  <conditionalFormatting sqref="P34:Q35">
    <cfRule type="cellIs" priority="6" dxfId="3" operator="equal" stopIfTrue="1">
      <formula>0</formula>
    </cfRule>
  </conditionalFormatting>
  <conditionalFormatting sqref="P36:Q51">
    <cfRule type="cellIs" priority="5" dxfId="3" operator="equal" stopIfTrue="1">
      <formula>0</formula>
    </cfRule>
  </conditionalFormatting>
  <conditionalFormatting sqref="D5:E27">
    <cfRule type="cellIs" priority="4" dxfId="3" operator="equal" stopIfTrue="1">
      <formula>0</formula>
    </cfRule>
  </conditionalFormatting>
  <conditionalFormatting sqref="H5:I27">
    <cfRule type="cellIs" priority="3" dxfId="3" operator="equal" stopIfTrue="1">
      <formula>0</formula>
    </cfRule>
  </conditionalFormatting>
  <conditionalFormatting sqref="L5:M27">
    <cfRule type="cellIs" priority="2" dxfId="3" operator="equal" stopIfTrue="1">
      <formula>0</formula>
    </cfRule>
  </conditionalFormatting>
  <conditionalFormatting sqref="P5:Q27">
    <cfRule type="cellIs" priority="1" dxfId="3" operator="equal" stopIfTrue="1">
      <formula>0</formula>
    </cfRule>
  </conditionalFormatting>
  <printOptions/>
  <pageMargins left="0.7086614173228347" right="0.7086614173228347" top="0.5511811023622047" bottom="0.35433070866141736" header="0.31496062992125984" footer="0.31496062992125984"/>
  <pageSetup fitToHeight="1" fitToWidth="1" horizontalDpi="360" verticalDpi="360" orientation="landscape" paperSize="9" scale="53" r:id="rId1"/>
  <headerFooter>
    <oddHeader>&amp;C&amp;"-,Regular"&amp;24&amp;KFF0000Stockport Rec 4 Piece Competition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tabSelected="1" zoomScale="70" zoomScaleNormal="70" zoomScalePageLayoutView="50" workbookViewId="0" topLeftCell="A1">
      <selection activeCell="L39" sqref="L39"/>
    </sheetView>
  </sheetViews>
  <sheetFormatPr defaultColWidth="9.140625" defaultRowHeight="12.75"/>
  <cols>
    <col min="1" max="1" width="6.8515625" style="7" customWidth="1"/>
    <col min="2" max="2" width="35.421875" style="7" customWidth="1"/>
    <col min="3" max="3" width="20.00390625" style="7" customWidth="1"/>
    <col min="4" max="4" width="11.28125" style="8" customWidth="1"/>
    <col min="5" max="5" width="10.7109375" style="8" customWidth="1"/>
    <col min="6" max="6" width="10.7109375" style="7" customWidth="1"/>
    <col min="7" max="7" width="8.00390625" style="7" customWidth="1"/>
    <col min="8" max="9" width="10.7109375" style="8" customWidth="1"/>
    <col min="10" max="10" width="10.7109375" style="7" customWidth="1"/>
    <col min="11" max="11" width="7.140625" style="7" customWidth="1"/>
    <col min="12" max="12" width="11.8515625" style="8" customWidth="1"/>
    <col min="13" max="13" width="11.7109375" style="8" customWidth="1"/>
    <col min="14" max="14" width="10.7109375" style="7" customWidth="1"/>
    <col min="15" max="15" width="7.140625" style="7" customWidth="1"/>
    <col min="16" max="17" width="10.7109375" style="8" customWidth="1"/>
    <col min="18" max="18" width="12.00390625" style="7" customWidth="1"/>
    <col min="19" max="19" width="7.28125" style="7" customWidth="1"/>
    <col min="20" max="20" width="11.8515625" style="7" customWidth="1"/>
    <col min="21" max="21" width="8.00390625" style="7" customWidth="1"/>
    <col min="22" max="22" width="9.140625" style="0" customWidth="1"/>
    <col min="23" max="33" width="9.140625" style="7" hidden="1" customWidth="1"/>
    <col min="34" max="34" width="27.57421875" style="17" customWidth="1"/>
    <col min="35" max="35" width="9.140625" style="17" customWidth="1"/>
    <col min="36" max="16384" width="9.140625" style="17" customWidth="1"/>
  </cols>
  <sheetData>
    <row r="1" spans="1:22" ht="33.75">
      <c r="A1" s="13" t="s">
        <v>50</v>
      </c>
      <c r="D1" s="14"/>
      <c r="G1" s="15"/>
      <c r="V1" s="7"/>
    </row>
    <row r="2" ht="12.75">
      <c r="V2" s="7"/>
    </row>
    <row r="3" spans="1:33" s="18" customFormat="1" ht="18">
      <c r="A3" s="20" t="s">
        <v>8</v>
      </c>
      <c r="B3" s="20" t="s">
        <v>7</v>
      </c>
      <c r="C3" s="24" t="s">
        <v>10</v>
      </c>
      <c r="D3" s="41" t="s">
        <v>0</v>
      </c>
      <c r="E3" s="42"/>
      <c r="F3" s="42"/>
      <c r="G3" s="43"/>
      <c r="H3" s="41" t="s">
        <v>1</v>
      </c>
      <c r="I3" s="42"/>
      <c r="J3" s="42"/>
      <c r="K3" s="43"/>
      <c r="L3" s="41" t="s">
        <v>2</v>
      </c>
      <c r="M3" s="42"/>
      <c r="N3" s="42"/>
      <c r="O3" s="43"/>
      <c r="P3" s="41" t="s">
        <v>3</v>
      </c>
      <c r="Q3" s="42"/>
      <c r="R3" s="42"/>
      <c r="S3" s="43"/>
      <c r="T3" s="44" t="s">
        <v>4</v>
      </c>
      <c r="U3" s="45"/>
      <c r="V3" s="12"/>
      <c r="W3" s="10"/>
      <c r="X3" s="10"/>
      <c r="Y3" s="10"/>
      <c r="Z3" s="11"/>
      <c r="AA3" s="11"/>
      <c r="AB3" s="10"/>
      <c r="AC3" s="10"/>
      <c r="AD3" s="11"/>
      <c r="AE3" s="11"/>
      <c r="AF3" s="11"/>
      <c r="AG3" s="11"/>
    </row>
    <row r="4" spans="1:33" s="19" customFormat="1" ht="26.25">
      <c r="A4" s="21" t="s">
        <v>6</v>
      </c>
      <c r="B4" s="1"/>
      <c r="C4" s="1"/>
      <c r="D4" s="9" t="s">
        <v>9</v>
      </c>
      <c r="E4" s="9" t="s">
        <v>16</v>
      </c>
      <c r="F4" s="2" t="s">
        <v>5</v>
      </c>
      <c r="G4" s="1" t="s">
        <v>15</v>
      </c>
      <c r="H4" s="9" t="s">
        <v>9</v>
      </c>
      <c r="I4" s="9" t="s">
        <v>16</v>
      </c>
      <c r="J4" s="2" t="s">
        <v>5</v>
      </c>
      <c r="K4" s="1" t="s">
        <v>15</v>
      </c>
      <c r="L4" s="9" t="s">
        <v>9</v>
      </c>
      <c r="M4" s="9" t="s">
        <v>16</v>
      </c>
      <c r="N4" s="2" t="s">
        <v>5</v>
      </c>
      <c r="O4" s="1" t="s">
        <v>15</v>
      </c>
      <c r="P4" s="9" t="s">
        <v>9</v>
      </c>
      <c r="Q4" s="9" t="s">
        <v>16</v>
      </c>
      <c r="R4" s="2" t="s">
        <v>5</v>
      </c>
      <c r="S4" s="1" t="s">
        <v>15</v>
      </c>
      <c r="T4" s="2" t="s">
        <v>5</v>
      </c>
      <c r="U4" s="1" t="s">
        <v>15</v>
      </c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.75">
      <c r="A5" s="34">
        <v>93</v>
      </c>
      <c r="B5" s="35" t="s">
        <v>132</v>
      </c>
      <c r="C5" s="35" t="s">
        <v>12</v>
      </c>
      <c r="D5" s="16">
        <v>2.8</v>
      </c>
      <c r="E5" s="16">
        <v>8.86</v>
      </c>
      <c r="F5" s="5">
        <f>D5+E5</f>
        <v>11.66</v>
      </c>
      <c r="G5" s="22">
        <f>VLOOKUP(F5,X$5:Y$15,2,FALSE)</f>
        <v>2</v>
      </c>
      <c r="H5" s="16">
        <v>2.5</v>
      </c>
      <c r="I5" s="16">
        <v>8.05</v>
      </c>
      <c r="J5" s="5">
        <f>H5+I5</f>
        <v>10.55</v>
      </c>
      <c r="K5" s="22">
        <f>VLOOKUP(J5,Z$5:AA$15,2,FALSE)</f>
        <v>7</v>
      </c>
      <c r="L5" s="16">
        <v>3.6</v>
      </c>
      <c r="M5" s="16">
        <v>7.2</v>
      </c>
      <c r="N5" s="5">
        <f>L5+M5</f>
        <v>10.8</v>
      </c>
      <c r="O5" s="22">
        <f>VLOOKUP(N5,AB$5:AC$15,2,FALSE)</f>
        <v>7</v>
      </c>
      <c r="P5" s="16">
        <v>4</v>
      </c>
      <c r="Q5" s="16">
        <v>7.05</v>
      </c>
      <c r="R5" s="5">
        <f>P5+Q5</f>
        <v>11.05</v>
      </c>
      <c r="S5" s="22">
        <f>VLOOKUP(R5,AD$5:AE$15,2,FALSE)</f>
        <v>4</v>
      </c>
      <c r="T5" s="5">
        <f>R5+N5+J5+F5</f>
        <v>44.06</v>
      </c>
      <c r="U5" s="22">
        <f>VLOOKUP(T5,AF$5:AG$15,2,FALSE)</f>
        <v>4</v>
      </c>
      <c r="V5" s="7"/>
      <c r="W5" s="6">
        <v>1</v>
      </c>
      <c r="X5" s="6">
        <f>LARGE(F$5:F$15,$W5)</f>
        <v>11.899999999999999</v>
      </c>
      <c r="Y5" s="6">
        <f>IF(X5=X4,Y4,Y4+1)</f>
        <v>1</v>
      </c>
      <c r="Z5" s="6">
        <f>LARGE(J$5:J$15,$W5)</f>
        <v>12.5</v>
      </c>
      <c r="AA5" s="6">
        <f>IF(Z5=Z4,AA4,AA4+1)</f>
        <v>1</v>
      </c>
      <c r="AB5" s="6">
        <f>LARGE(N$5:N$15,$W5)</f>
        <v>12.4</v>
      </c>
      <c r="AC5" s="6">
        <f>IF(AB5=AB4,AC4,AC4+1)</f>
        <v>1</v>
      </c>
      <c r="AD5" s="6">
        <f>LARGE(R$5:R$15,$W5)</f>
        <v>11.6</v>
      </c>
      <c r="AE5" s="6">
        <f>IF(AD5=AD4,AE4,AE4+1)</f>
        <v>1</v>
      </c>
      <c r="AF5" s="6">
        <f>LARGE(T$5:T$15,$W5)</f>
        <v>47</v>
      </c>
      <c r="AG5" s="6">
        <f>IF(AF5=AF4,AG4,AG4+1)</f>
        <v>1</v>
      </c>
    </row>
    <row r="6" spans="1:33" ht="18.75">
      <c r="A6" s="34">
        <v>94</v>
      </c>
      <c r="B6" s="35" t="s">
        <v>51</v>
      </c>
      <c r="C6" s="35" t="s">
        <v>12</v>
      </c>
      <c r="D6" s="16">
        <v>2.8</v>
      </c>
      <c r="E6" s="16">
        <v>9.1</v>
      </c>
      <c r="F6" s="5">
        <f>D6+E6</f>
        <v>11.899999999999999</v>
      </c>
      <c r="G6" s="22">
        <f>VLOOKUP(F6,X$5:Y$15,2,FALSE)</f>
        <v>1</v>
      </c>
      <c r="H6" s="16">
        <v>2.6</v>
      </c>
      <c r="I6" s="16">
        <v>6.5</v>
      </c>
      <c r="J6" s="5">
        <f>H6+I6</f>
        <v>9.1</v>
      </c>
      <c r="K6" s="22">
        <f>VLOOKUP(J6,Z$5:AA$15,2,FALSE)</f>
        <v>10</v>
      </c>
      <c r="L6" s="16">
        <v>3.4</v>
      </c>
      <c r="M6" s="16">
        <v>7.45</v>
      </c>
      <c r="N6" s="5">
        <f>L6+M6</f>
        <v>10.85</v>
      </c>
      <c r="O6" s="22">
        <f>VLOOKUP(N6,AB$5:AC$15,2,FALSE)</f>
        <v>6</v>
      </c>
      <c r="P6" s="16">
        <v>4</v>
      </c>
      <c r="Q6" s="16">
        <v>7.6</v>
      </c>
      <c r="R6" s="5">
        <f>P6+Q6</f>
        <v>11.6</v>
      </c>
      <c r="S6" s="22">
        <f>VLOOKUP(R6,AD$5:AE$15,2,FALSE)</f>
        <v>1</v>
      </c>
      <c r="T6" s="5">
        <f>R6+N6+J6+F6</f>
        <v>43.449999999999996</v>
      </c>
      <c r="U6" s="22">
        <f>VLOOKUP(T6,AF$5:AG$15,2,FALSE)</f>
        <v>6</v>
      </c>
      <c r="V6" s="7"/>
      <c r="W6" s="6">
        <v>2</v>
      </c>
      <c r="X6" s="6">
        <f aca="true" t="shared" si="0" ref="X6:X15">LARGE(F$5:F$15,$W6)</f>
        <v>11.66</v>
      </c>
      <c r="Y6" s="6">
        <f aca="true" t="shared" si="1" ref="Y6:Y15">IF(X6=X5,Y5,Y5+1)</f>
        <v>2</v>
      </c>
      <c r="Z6" s="6">
        <f aca="true" t="shared" si="2" ref="Z6:Z15">LARGE(J$5:J$15,$W6)</f>
        <v>12.45</v>
      </c>
      <c r="AA6" s="6">
        <f aca="true" t="shared" si="3" ref="AA6:AA15">IF(Z6=Z5,AA5,AA5+1)</f>
        <v>2</v>
      </c>
      <c r="AB6" s="6">
        <f aca="true" t="shared" si="4" ref="AB6:AB15">LARGE(N$5:N$15,$W6)</f>
        <v>11.45</v>
      </c>
      <c r="AC6" s="6">
        <f aca="true" t="shared" si="5" ref="AC6:AC15">IF(AB6=AB5,AC5,AC5+1)</f>
        <v>2</v>
      </c>
      <c r="AD6" s="6">
        <f aca="true" t="shared" si="6" ref="AD6:AD15">LARGE(R$5:R$15,$W6)</f>
        <v>11.6</v>
      </c>
      <c r="AE6" s="6">
        <f aca="true" t="shared" si="7" ref="AE6:AE15">IF(AD6=AD5,AE5,AE5+1)</f>
        <v>1</v>
      </c>
      <c r="AF6" s="6">
        <f aca="true" t="shared" si="8" ref="AF6:AF15">LARGE(T$5:T$15,$W6)</f>
        <v>45.099999999999994</v>
      </c>
      <c r="AG6" s="6">
        <f aca="true" t="shared" si="9" ref="AG6:AG15">IF(AF6=AF5,AG5,AG5+1)</f>
        <v>2</v>
      </c>
    </row>
    <row r="7" spans="1:33" ht="18.75">
      <c r="A7" s="34">
        <v>95</v>
      </c>
      <c r="B7" s="35" t="s">
        <v>133</v>
      </c>
      <c r="C7" s="35" t="s">
        <v>34</v>
      </c>
      <c r="D7" s="16">
        <v>2</v>
      </c>
      <c r="E7" s="16">
        <v>8.3</v>
      </c>
      <c r="F7" s="5">
        <f aca="true" t="shared" si="10" ref="F7:F12">D7+E7</f>
        <v>10.3</v>
      </c>
      <c r="G7" s="22">
        <f aca="true" t="shared" si="11" ref="G7:G12">VLOOKUP(F7,X$5:Y$15,2,FALSE)</f>
        <v>9</v>
      </c>
      <c r="H7" s="16">
        <v>3.3</v>
      </c>
      <c r="I7" s="16">
        <v>8.2</v>
      </c>
      <c r="J7" s="5">
        <f aca="true" t="shared" si="12" ref="J7:J12">H7+I7</f>
        <v>11.5</v>
      </c>
      <c r="K7" s="22">
        <f aca="true" t="shared" si="13" ref="K7:K12">VLOOKUP(J7,Z$5:AA$15,2,FALSE)</f>
        <v>4</v>
      </c>
      <c r="L7" s="16">
        <v>3.4</v>
      </c>
      <c r="M7" s="16">
        <v>6.3</v>
      </c>
      <c r="N7" s="5">
        <f aca="true" t="shared" si="14" ref="N7:N12">L7+M7</f>
        <v>9.7</v>
      </c>
      <c r="O7" s="22">
        <f aca="true" t="shared" si="15" ref="O7:O12">VLOOKUP(N7,AB$5:AC$15,2,FALSE)</f>
        <v>9</v>
      </c>
      <c r="P7" s="16">
        <v>3.6</v>
      </c>
      <c r="Q7" s="16">
        <v>6.5</v>
      </c>
      <c r="R7" s="5">
        <f aca="true" t="shared" si="16" ref="R7:R12">P7+Q7</f>
        <v>10.1</v>
      </c>
      <c r="S7" s="22">
        <f aca="true" t="shared" si="17" ref="S7:S12">VLOOKUP(R7,AD$5:AE$15,2,FALSE)</f>
        <v>9</v>
      </c>
      <c r="T7" s="5">
        <f aca="true" t="shared" si="18" ref="T7:T12">R7+N7+J7+F7</f>
        <v>41.599999999999994</v>
      </c>
      <c r="U7" s="22">
        <f aca="true" t="shared" si="19" ref="U7:U12">VLOOKUP(T7,AF$5:AG$15,2,FALSE)</f>
        <v>9</v>
      </c>
      <c r="V7" s="7"/>
      <c r="W7" s="6">
        <v>3</v>
      </c>
      <c r="X7" s="6">
        <f t="shared" si="0"/>
        <v>11.600000000000001</v>
      </c>
      <c r="Y7" s="6">
        <f t="shared" si="1"/>
        <v>3</v>
      </c>
      <c r="Z7" s="6">
        <f t="shared" si="2"/>
        <v>11.649999999999999</v>
      </c>
      <c r="AA7" s="6">
        <f t="shared" si="3"/>
        <v>3</v>
      </c>
      <c r="AB7" s="6">
        <f t="shared" si="4"/>
        <v>11.100000000000001</v>
      </c>
      <c r="AC7" s="6">
        <f t="shared" si="5"/>
        <v>3</v>
      </c>
      <c r="AD7" s="6">
        <f t="shared" si="6"/>
        <v>11.4</v>
      </c>
      <c r="AE7" s="6">
        <f t="shared" si="7"/>
        <v>2</v>
      </c>
      <c r="AF7" s="6">
        <f t="shared" si="8"/>
        <v>44.85</v>
      </c>
      <c r="AG7" s="6">
        <f t="shared" si="9"/>
        <v>3</v>
      </c>
    </row>
    <row r="8" spans="1:33" ht="18.75">
      <c r="A8" s="34">
        <v>96</v>
      </c>
      <c r="B8" s="35" t="s">
        <v>134</v>
      </c>
      <c r="C8" s="35" t="s">
        <v>34</v>
      </c>
      <c r="D8" s="16">
        <v>2.8</v>
      </c>
      <c r="E8" s="16">
        <v>8.2</v>
      </c>
      <c r="F8" s="5">
        <f t="shared" si="10"/>
        <v>11</v>
      </c>
      <c r="G8" s="22">
        <f t="shared" si="11"/>
        <v>5</v>
      </c>
      <c r="H8" s="16">
        <v>3.5</v>
      </c>
      <c r="I8" s="16">
        <v>8.95</v>
      </c>
      <c r="J8" s="5">
        <f t="shared" si="12"/>
        <v>12.45</v>
      </c>
      <c r="K8" s="22">
        <f t="shared" si="13"/>
        <v>2</v>
      </c>
      <c r="L8" s="16">
        <v>3.4</v>
      </c>
      <c r="M8" s="16">
        <v>7.5</v>
      </c>
      <c r="N8" s="5">
        <f t="shared" si="14"/>
        <v>10.9</v>
      </c>
      <c r="O8" s="22">
        <f t="shared" si="15"/>
        <v>5</v>
      </c>
      <c r="P8" s="16">
        <v>4</v>
      </c>
      <c r="Q8" s="16">
        <v>6.75</v>
      </c>
      <c r="R8" s="5">
        <f t="shared" si="16"/>
        <v>10.75</v>
      </c>
      <c r="S8" s="22">
        <f t="shared" si="17"/>
        <v>5</v>
      </c>
      <c r="T8" s="5">
        <f t="shared" si="18"/>
        <v>45.099999999999994</v>
      </c>
      <c r="U8" s="22">
        <f t="shared" si="19"/>
        <v>2</v>
      </c>
      <c r="V8" s="7"/>
      <c r="W8" s="6">
        <v>4</v>
      </c>
      <c r="X8" s="6">
        <f t="shared" si="0"/>
        <v>11.2</v>
      </c>
      <c r="Y8" s="6">
        <f t="shared" si="1"/>
        <v>4</v>
      </c>
      <c r="Z8" s="6">
        <f t="shared" si="2"/>
        <v>11.5</v>
      </c>
      <c r="AA8" s="6">
        <f t="shared" si="3"/>
        <v>4</v>
      </c>
      <c r="AB8" s="6">
        <f t="shared" si="4"/>
        <v>11.05</v>
      </c>
      <c r="AC8" s="6">
        <f t="shared" si="5"/>
        <v>4</v>
      </c>
      <c r="AD8" s="6">
        <f t="shared" si="6"/>
        <v>11.3</v>
      </c>
      <c r="AE8" s="6">
        <f t="shared" si="7"/>
        <v>3</v>
      </c>
      <c r="AF8" s="6">
        <f t="shared" si="8"/>
        <v>44.06</v>
      </c>
      <c r="AG8" s="6">
        <f t="shared" si="9"/>
        <v>4</v>
      </c>
    </row>
    <row r="9" spans="1:33" ht="18.75">
      <c r="A9" s="34">
        <v>97</v>
      </c>
      <c r="B9" s="35" t="s">
        <v>135</v>
      </c>
      <c r="C9" s="35" t="s">
        <v>34</v>
      </c>
      <c r="D9" s="16">
        <v>2</v>
      </c>
      <c r="E9" s="16">
        <v>8.15</v>
      </c>
      <c r="F9" s="5">
        <f t="shared" si="10"/>
        <v>10.15</v>
      </c>
      <c r="G9" s="22">
        <f t="shared" si="11"/>
        <v>10</v>
      </c>
      <c r="H9" s="16">
        <v>3.5</v>
      </c>
      <c r="I9" s="16">
        <v>9</v>
      </c>
      <c r="J9" s="5">
        <f t="shared" si="12"/>
        <v>12.5</v>
      </c>
      <c r="K9" s="22">
        <f t="shared" si="13"/>
        <v>1</v>
      </c>
      <c r="L9" s="16">
        <v>3.2</v>
      </c>
      <c r="M9" s="16">
        <v>7.6</v>
      </c>
      <c r="N9" s="5">
        <f t="shared" si="14"/>
        <v>10.8</v>
      </c>
      <c r="O9" s="22">
        <f t="shared" si="15"/>
        <v>7</v>
      </c>
      <c r="P9" s="16">
        <v>4</v>
      </c>
      <c r="Q9" s="16">
        <v>7.4</v>
      </c>
      <c r="R9" s="5">
        <f t="shared" si="16"/>
        <v>11.4</v>
      </c>
      <c r="S9" s="22">
        <f t="shared" si="17"/>
        <v>2</v>
      </c>
      <c r="T9" s="5">
        <f t="shared" si="18"/>
        <v>44.85</v>
      </c>
      <c r="U9" s="22">
        <f t="shared" si="19"/>
        <v>3</v>
      </c>
      <c r="V9" s="7"/>
      <c r="W9" s="6">
        <v>5</v>
      </c>
      <c r="X9" s="6">
        <f t="shared" si="0"/>
        <v>11</v>
      </c>
      <c r="Y9" s="6">
        <f t="shared" si="1"/>
        <v>5</v>
      </c>
      <c r="Z9" s="6">
        <f t="shared" si="2"/>
        <v>11.399999999999999</v>
      </c>
      <c r="AA9" s="6">
        <f t="shared" si="3"/>
        <v>5</v>
      </c>
      <c r="AB9" s="6">
        <f t="shared" si="4"/>
        <v>10.9</v>
      </c>
      <c r="AC9" s="6">
        <f t="shared" si="5"/>
        <v>5</v>
      </c>
      <c r="AD9" s="6">
        <f t="shared" si="6"/>
        <v>11.05</v>
      </c>
      <c r="AE9" s="6">
        <f t="shared" si="7"/>
        <v>4</v>
      </c>
      <c r="AF9" s="6">
        <f t="shared" si="8"/>
        <v>43.95</v>
      </c>
      <c r="AG9" s="6">
        <f t="shared" si="9"/>
        <v>5</v>
      </c>
    </row>
    <row r="10" spans="1:33" ht="18.75">
      <c r="A10" s="34">
        <v>98</v>
      </c>
      <c r="B10" s="35" t="s">
        <v>136</v>
      </c>
      <c r="C10" s="35" t="s">
        <v>34</v>
      </c>
      <c r="D10" s="16">
        <v>2.8</v>
      </c>
      <c r="E10" s="16">
        <v>8.05</v>
      </c>
      <c r="F10" s="5">
        <f t="shared" si="10"/>
        <v>10.850000000000001</v>
      </c>
      <c r="G10" s="22">
        <f t="shared" si="11"/>
        <v>6</v>
      </c>
      <c r="H10" s="16">
        <v>3.3</v>
      </c>
      <c r="I10" s="16">
        <v>8.35</v>
      </c>
      <c r="J10" s="5">
        <f t="shared" si="12"/>
        <v>11.649999999999999</v>
      </c>
      <c r="K10" s="22">
        <f t="shared" si="13"/>
        <v>3</v>
      </c>
      <c r="L10" s="16">
        <v>2.8</v>
      </c>
      <c r="M10" s="16">
        <v>8.3</v>
      </c>
      <c r="N10" s="5">
        <f t="shared" si="14"/>
        <v>11.100000000000001</v>
      </c>
      <c r="O10" s="22">
        <f t="shared" si="15"/>
        <v>3</v>
      </c>
      <c r="P10" s="16">
        <v>4</v>
      </c>
      <c r="Q10" s="16">
        <v>6.35</v>
      </c>
      <c r="R10" s="5">
        <f t="shared" si="16"/>
        <v>10.35</v>
      </c>
      <c r="S10" s="22">
        <f t="shared" si="17"/>
        <v>6</v>
      </c>
      <c r="T10" s="5">
        <f t="shared" si="18"/>
        <v>43.95</v>
      </c>
      <c r="U10" s="22">
        <f t="shared" si="19"/>
        <v>5</v>
      </c>
      <c r="V10" s="7"/>
      <c r="W10" s="6">
        <v>6</v>
      </c>
      <c r="X10" s="6">
        <f t="shared" si="0"/>
        <v>10.850000000000001</v>
      </c>
      <c r="Y10" s="6">
        <f t="shared" si="1"/>
        <v>6</v>
      </c>
      <c r="Z10" s="6">
        <f t="shared" si="2"/>
        <v>10.6</v>
      </c>
      <c r="AA10" s="6">
        <f t="shared" si="3"/>
        <v>6</v>
      </c>
      <c r="AB10" s="6">
        <f t="shared" si="4"/>
        <v>10.85</v>
      </c>
      <c r="AC10" s="6">
        <f t="shared" si="5"/>
        <v>6</v>
      </c>
      <c r="AD10" s="6">
        <f t="shared" si="6"/>
        <v>10.75</v>
      </c>
      <c r="AE10" s="6">
        <f t="shared" si="7"/>
        <v>5</v>
      </c>
      <c r="AF10" s="6">
        <f t="shared" si="8"/>
        <v>43.449999999999996</v>
      </c>
      <c r="AG10" s="6">
        <f t="shared" si="9"/>
        <v>6</v>
      </c>
    </row>
    <row r="11" spans="1:33" ht="18.75">
      <c r="A11" s="34">
        <v>99</v>
      </c>
      <c r="B11" s="35" t="s">
        <v>137</v>
      </c>
      <c r="C11" s="35" t="s">
        <v>82</v>
      </c>
      <c r="D11" s="16">
        <v>2.8</v>
      </c>
      <c r="E11" s="16">
        <v>8.8</v>
      </c>
      <c r="F11" s="5">
        <f t="shared" si="10"/>
        <v>11.600000000000001</v>
      </c>
      <c r="G11" s="22">
        <f t="shared" si="11"/>
        <v>3</v>
      </c>
      <c r="H11" s="16">
        <v>2.7</v>
      </c>
      <c r="I11" s="16">
        <v>8.7</v>
      </c>
      <c r="J11" s="5">
        <f t="shared" si="12"/>
        <v>11.399999999999999</v>
      </c>
      <c r="K11" s="22">
        <f t="shared" si="13"/>
        <v>5</v>
      </c>
      <c r="L11" s="16">
        <v>3.6</v>
      </c>
      <c r="M11" s="16">
        <v>8.8</v>
      </c>
      <c r="N11" s="5">
        <f t="shared" si="14"/>
        <v>12.4</v>
      </c>
      <c r="O11" s="22">
        <f t="shared" si="15"/>
        <v>1</v>
      </c>
      <c r="P11" s="16">
        <v>4</v>
      </c>
      <c r="Q11" s="16">
        <v>7.6</v>
      </c>
      <c r="R11" s="5">
        <f t="shared" si="16"/>
        <v>11.6</v>
      </c>
      <c r="S11" s="22">
        <f t="shared" si="17"/>
        <v>1</v>
      </c>
      <c r="T11" s="5">
        <f t="shared" si="18"/>
        <v>47</v>
      </c>
      <c r="U11" s="22">
        <f t="shared" si="19"/>
        <v>1</v>
      </c>
      <c r="V11" s="7"/>
      <c r="W11" s="6">
        <v>7</v>
      </c>
      <c r="X11" s="6">
        <f t="shared" si="0"/>
        <v>10.45</v>
      </c>
      <c r="Y11" s="6">
        <f t="shared" si="1"/>
        <v>7</v>
      </c>
      <c r="Z11" s="6">
        <f t="shared" si="2"/>
        <v>10.55</v>
      </c>
      <c r="AA11" s="6">
        <f t="shared" si="3"/>
        <v>7</v>
      </c>
      <c r="AB11" s="6">
        <f t="shared" si="4"/>
        <v>10.8</v>
      </c>
      <c r="AC11" s="6">
        <f t="shared" si="5"/>
        <v>7</v>
      </c>
      <c r="AD11" s="6">
        <f t="shared" si="6"/>
        <v>10.35</v>
      </c>
      <c r="AE11" s="6">
        <f t="shared" si="7"/>
        <v>6</v>
      </c>
      <c r="AF11" s="6">
        <f t="shared" si="8"/>
        <v>42.400000000000006</v>
      </c>
      <c r="AG11" s="6">
        <f t="shared" si="9"/>
        <v>7</v>
      </c>
    </row>
    <row r="12" spans="1:33" ht="18.75">
      <c r="A12" s="34">
        <v>100</v>
      </c>
      <c r="B12" s="35" t="s">
        <v>138</v>
      </c>
      <c r="C12" s="35" t="s">
        <v>82</v>
      </c>
      <c r="D12" s="16">
        <v>2.8</v>
      </c>
      <c r="E12" s="16">
        <v>8.4</v>
      </c>
      <c r="F12" s="5">
        <f t="shared" si="10"/>
        <v>11.2</v>
      </c>
      <c r="G12" s="22">
        <f t="shared" si="11"/>
        <v>4</v>
      </c>
      <c r="H12" s="16">
        <v>3</v>
      </c>
      <c r="I12" s="16">
        <v>5</v>
      </c>
      <c r="J12" s="5">
        <f t="shared" si="12"/>
        <v>8</v>
      </c>
      <c r="K12" s="22">
        <f t="shared" si="13"/>
        <v>11</v>
      </c>
      <c r="L12" s="16">
        <v>3.4</v>
      </c>
      <c r="M12" s="16">
        <v>6.55</v>
      </c>
      <c r="N12" s="5">
        <f t="shared" si="14"/>
        <v>9.95</v>
      </c>
      <c r="O12" s="22">
        <f t="shared" si="15"/>
        <v>8</v>
      </c>
      <c r="P12" s="16">
        <v>3.8</v>
      </c>
      <c r="Q12" s="16">
        <v>7.5</v>
      </c>
      <c r="R12" s="5">
        <f t="shared" si="16"/>
        <v>11.3</v>
      </c>
      <c r="S12" s="22">
        <f t="shared" si="17"/>
        <v>3</v>
      </c>
      <c r="T12" s="5">
        <f t="shared" si="18"/>
        <v>40.45</v>
      </c>
      <c r="U12" s="22">
        <f t="shared" si="19"/>
        <v>10</v>
      </c>
      <c r="V12" s="7"/>
      <c r="W12" s="6">
        <v>8</v>
      </c>
      <c r="X12" s="6">
        <f t="shared" si="0"/>
        <v>10.4</v>
      </c>
      <c r="Y12" s="6">
        <f t="shared" si="1"/>
        <v>8</v>
      </c>
      <c r="Z12" s="6">
        <f t="shared" si="2"/>
        <v>9.850000000000001</v>
      </c>
      <c r="AA12" s="6">
        <f t="shared" si="3"/>
        <v>8</v>
      </c>
      <c r="AB12" s="6">
        <f t="shared" si="4"/>
        <v>10.8</v>
      </c>
      <c r="AC12" s="6">
        <f t="shared" si="5"/>
        <v>7</v>
      </c>
      <c r="AD12" s="6">
        <f t="shared" si="6"/>
        <v>10.3</v>
      </c>
      <c r="AE12" s="6">
        <f t="shared" si="7"/>
        <v>7</v>
      </c>
      <c r="AF12" s="6">
        <f t="shared" si="8"/>
        <v>41.8</v>
      </c>
      <c r="AG12" s="6">
        <f t="shared" si="9"/>
        <v>8</v>
      </c>
    </row>
    <row r="13" spans="1:33" ht="18.75">
      <c r="A13" s="34">
        <v>101</v>
      </c>
      <c r="B13" s="35" t="s">
        <v>139</v>
      </c>
      <c r="C13" s="35" t="s">
        <v>61</v>
      </c>
      <c r="D13" s="16">
        <v>2</v>
      </c>
      <c r="E13" s="16">
        <v>8.45</v>
      </c>
      <c r="F13" s="5">
        <f>D13+E13</f>
        <v>10.45</v>
      </c>
      <c r="G13" s="22">
        <f>VLOOKUP(F13,X$5:Y$15,2,FALSE)</f>
        <v>7</v>
      </c>
      <c r="H13" s="16">
        <v>2.5</v>
      </c>
      <c r="I13" s="16">
        <v>8.1</v>
      </c>
      <c r="J13" s="5">
        <f>H13+I13</f>
        <v>10.6</v>
      </c>
      <c r="K13" s="22">
        <f>VLOOKUP(J13,Z$5:AA$15,2,FALSE)</f>
        <v>6</v>
      </c>
      <c r="L13" s="16">
        <v>3</v>
      </c>
      <c r="M13" s="16">
        <v>8.05</v>
      </c>
      <c r="N13" s="5">
        <f>L13+M13</f>
        <v>11.05</v>
      </c>
      <c r="O13" s="22">
        <f>VLOOKUP(N13,AB$5:AC$15,2,FALSE)</f>
        <v>4</v>
      </c>
      <c r="P13" s="16">
        <v>3.2</v>
      </c>
      <c r="Q13" s="16">
        <v>7.1</v>
      </c>
      <c r="R13" s="5">
        <f>P13+Q13</f>
        <v>10.3</v>
      </c>
      <c r="S13" s="22">
        <f>VLOOKUP(R13,AD$5:AE$15,2,FALSE)</f>
        <v>7</v>
      </c>
      <c r="T13" s="5">
        <f>R13+N13+J13+F13</f>
        <v>42.400000000000006</v>
      </c>
      <c r="U13" s="22">
        <f>VLOOKUP(T13,AF$5:AG$15,2,FALSE)</f>
        <v>7</v>
      </c>
      <c r="V13" s="7"/>
      <c r="W13" s="6">
        <v>9</v>
      </c>
      <c r="X13" s="6">
        <f t="shared" si="0"/>
        <v>10.3</v>
      </c>
      <c r="Y13" s="6">
        <f t="shared" si="1"/>
        <v>9</v>
      </c>
      <c r="Z13" s="6">
        <f t="shared" si="2"/>
        <v>9.65</v>
      </c>
      <c r="AA13" s="6">
        <f t="shared" si="3"/>
        <v>9</v>
      </c>
      <c r="AB13" s="6">
        <f t="shared" si="4"/>
        <v>9.95</v>
      </c>
      <c r="AC13" s="6">
        <f t="shared" si="5"/>
        <v>8</v>
      </c>
      <c r="AD13" s="6">
        <f t="shared" si="6"/>
        <v>10.2</v>
      </c>
      <c r="AE13" s="6">
        <f t="shared" si="7"/>
        <v>8</v>
      </c>
      <c r="AF13" s="6">
        <f t="shared" si="8"/>
        <v>41.599999999999994</v>
      </c>
      <c r="AG13" s="6">
        <f t="shared" si="9"/>
        <v>9</v>
      </c>
    </row>
    <row r="14" spans="1:33" ht="18.75">
      <c r="A14" s="34">
        <v>102</v>
      </c>
      <c r="B14" s="35" t="s">
        <v>140</v>
      </c>
      <c r="C14" s="35" t="s">
        <v>61</v>
      </c>
      <c r="D14" s="16">
        <v>2</v>
      </c>
      <c r="E14" s="16">
        <v>8.1</v>
      </c>
      <c r="F14" s="5">
        <f>D14+E14</f>
        <v>10.1</v>
      </c>
      <c r="G14" s="22">
        <f>VLOOKUP(F14,X$5:Y$15,2,FALSE)</f>
        <v>11</v>
      </c>
      <c r="H14" s="16">
        <v>2.4</v>
      </c>
      <c r="I14" s="16">
        <v>7.25</v>
      </c>
      <c r="J14" s="5">
        <f>H14+I14</f>
        <v>9.65</v>
      </c>
      <c r="K14" s="22">
        <f>VLOOKUP(J14,Z$5:AA$15,2,FALSE)</f>
        <v>9</v>
      </c>
      <c r="L14" s="16">
        <v>3.4</v>
      </c>
      <c r="M14" s="16">
        <v>5.95</v>
      </c>
      <c r="N14" s="5">
        <f>L14+M14</f>
        <v>9.35</v>
      </c>
      <c r="O14" s="22">
        <f>VLOOKUP(N14,AB$5:AC$15,2,FALSE)</f>
        <v>10</v>
      </c>
      <c r="P14" s="16">
        <v>3.8</v>
      </c>
      <c r="Q14" s="16">
        <v>6.4</v>
      </c>
      <c r="R14" s="5">
        <f>P14+Q14</f>
        <v>10.2</v>
      </c>
      <c r="S14" s="22">
        <f>VLOOKUP(R14,AD$5:AE$15,2,FALSE)</f>
        <v>8</v>
      </c>
      <c r="T14" s="5">
        <f>R14+N14+J14+F14</f>
        <v>39.3</v>
      </c>
      <c r="U14" s="22">
        <f>VLOOKUP(T14,AF$5:AG$15,2,FALSE)</f>
        <v>11</v>
      </c>
      <c r="V14" s="7"/>
      <c r="W14" s="6">
        <v>10</v>
      </c>
      <c r="X14" s="6">
        <f t="shared" si="0"/>
        <v>10.15</v>
      </c>
      <c r="Y14" s="6">
        <f t="shared" si="1"/>
        <v>10</v>
      </c>
      <c r="Z14" s="6">
        <f t="shared" si="2"/>
        <v>9.1</v>
      </c>
      <c r="AA14" s="6">
        <f t="shared" si="3"/>
        <v>10</v>
      </c>
      <c r="AB14" s="6">
        <f t="shared" si="4"/>
        <v>9.7</v>
      </c>
      <c r="AC14" s="6">
        <f t="shared" si="5"/>
        <v>9</v>
      </c>
      <c r="AD14" s="6">
        <f t="shared" si="6"/>
        <v>10.1</v>
      </c>
      <c r="AE14" s="6">
        <f t="shared" si="7"/>
        <v>9</v>
      </c>
      <c r="AF14" s="6">
        <f t="shared" si="8"/>
        <v>40.45</v>
      </c>
      <c r="AG14" s="6">
        <f t="shared" si="9"/>
        <v>10</v>
      </c>
    </row>
    <row r="15" spans="1:34" ht="18.75">
      <c r="A15" s="34">
        <v>103</v>
      </c>
      <c r="B15" s="35" t="s">
        <v>141</v>
      </c>
      <c r="C15" s="35" t="s">
        <v>61</v>
      </c>
      <c r="D15" s="16">
        <v>2</v>
      </c>
      <c r="E15" s="16">
        <v>8.4</v>
      </c>
      <c r="F15" s="5">
        <f>D15+E15</f>
        <v>10.4</v>
      </c>
      <c r="G15" s="22">
        <f>VLOOKUP(F15,X$5:Y$15,2,FALSE)</f>
        <v>8</v>
      </c>
      <c r="H15" s="16">
        <v>2.7</v>
      </c>
      <c r="I15" s="16">
        <v>7.15</v>
      </c>
      <c r="J15" s="5">
        <f>H15+I15</f>
        <v>9.850000000000001</v>
      </c>
      <c r="K15" s="22">
        <f>VLOOKUP(J15,Z$5:AA$15,2,FALSE)</f>
        <v>8</v>
      </c>
      <c r="L15" s="16">
        <v>3</v>
      </c>
      <c r="M15" s="16">
        <v>8.45</v>
      </c>
      <c r="N15" s="5">
        <f>L15+M15</f>
        <v>11.45</v>
      </c>
      <c r="O15" s="22">
        <f>VLOOKUP(N15,AB$5:AC$15,2,FALSE)</f>
        <v>2</v>
      </c>
      <c r="P15" s="16">
        <v>3.4</v>
      </c>
      <c r="Q15" s="16">
        <v>6.7</v>
      </c>
      <c r="R15" s="5">
        <f>P15+Q15</f>
        <v>10.1</v>
      </c>
      <c r="S15" s="22">
        <f>VLOOKUP(R15,AD$5:AE$15,2,FALSE)</f>
        <v>9</v>
      </c>
      <c r="T15" s="5">
        <f>R15+N15+J15+F15</f>
        <v>41.8</v>
      </c>
      <c r="U15" s="22">
        <f>VLOOKUP(T15,AF$5:AG$15,2,FALSE)</f>
        <v>8</v>
      </c>
      <c r="V15" s="7"/>
      <c r="W15" s="6">
        <v>11</v>
      </c>
      <c r="X15" s="6">
        <f t="shared" si="0"/>
        <v>10.1</v>
      </c>
      <c r="Y15" s="6">
        <f t="shared" si="1"/>
        <v>11</v>
      </c>
      <c r="Z15" s="6">
        <f t="shared" si="2"/>
        <v>8</v>
      </c>
      <c r="AA15" s="6">
        <f t="shared" si="3"/>
        <v>11</v>
      </c>
      <c r="AB15" s="6">
        <f t="shared" si="4"/>
        <v>9.35</v>
      </c>
      <c r="AC15" s="6">
        <f t="shared" si="5"/>
        <v>10</v>
      </c>
      <c r="AD15" s="6">
        <f t="shared" si="6"/>
        <v>10.1</v>
      </c>
      <c r="AE15" s="6">
        <f t="shared" si="7"/>
        <v>9</v>
      </c>
      <c r="AF15" s="6">
        <f t="shared" si="8"/>
        <v>39.3</v>
      </c>
      <c r="AG15" s="6">
        <f t="shared" si="9"/>
        <v>11</v>
      </c>
      <c r="AH15" s="23"/>
    </row>
    <row r="17" ht="12.75">
      <c r="V17" s="7"/>
    </row>
    <row r="18" spans="1:22" ht="33.75">
      <c r="A18" s="13" t="s">
        <v>18</v>
      </c>
      <c r="D18" s="14"/>
      <c r="G18" s="15"/>
      <c r="V18" s="7"/>
    </row>
    <row r="19" ht="12.75">
      <c r="V19" s="7"/>
    </row>
    <row r="20" spans="1:33" s="18" customFormat="1" ht="18">
      <c r="A20" s="20" t="s">
        <v>8</v>
      </c>
      <c r="B20" s="20" t="s">
        <v>7</v>
      </c>
      <c r="C20" s="24" t="s">
        <v>10</v>
      </c>
      <c r="D20" s="41" t="s">
        <v>0</v>
      </c>
      <c r="E20" s="42"/>
      <c r="F20" s="42"/>
      <c r="G20" s="43"/>
      <c r="H20" s="41" t="s">
        <v>1</v>
      </c>
      <c r="I20" s="42"/>
      <c r="J20" s="42"/>
      <c r="K20" s="43"/>
      <c r="L20" s="41" t="s">
        <v>2</v>
      </c>
      <c r="M20" s="42"/>
      <c r="N20" s="42"/>
      <c r="O20" s="43"/>
      <c r="P20" s="41" t="s">
        <v>3</v>
      </c>
      <c r="Q20" s="42"/>
      <c r="R20" s="42"/>
      <c r="S20" s="43"/>
      <c r="T20" s="44" t="s">
        <v>4</v>
      </c>
      <c r="U20" s="45"/>
      <c r="V20" s="12"/>
      <c r="W20" s="10"/>
      <c r="X20" s="10"/>
      <c r="Y20" s="10"/>
      <c r="Z20" s="11"/>
      <c r="AA20" s="11"/>
      <c r="AB20" s="10"/>
      <c r="AC20" s="10"/>
      <c r="AD20" s="11"/>
      <c r="AE20" s="11"/>
      <c r="AF20" s="11"/>
      <c r="AG20" s="11"/>
    </row>
    <row r="21" spans="1:33" s="19" customFormat="1" ht="26.25">
      <c r="A21" s="21" t="s">
        <v>6</v>
      </c>
      <c r="B21" s="1"/>
      <c r="C21" s="1"/>
      <c r="D21" s="9" t="s">
        <v>9</v>
      </c>
      <c r="E21" s="9" t="s">
        <v>16</v>
      </c>
      <c r="F21" s="2" t="s">
        <v>5</v>
      </c>
      <c r="G21" s="1" t="s">
        <v>15</v>
      </c>
      <c r="H21" s="9" t="s">
        <v>9</v>
      </c>
      <c r="I21" s="9" t="s">
        <v>16</v>
      </c>
      <c r="J21" s="2" t="s">
        <v>5</v>
      </c>
      <c r="K21" s="1" t="s">
        <v>15</v>
      </c>
      <c r="L21" s="9" t="s">
        <v>9</v>
      </c>
      <c r="M21" s="9" t="s">
        <v>16</v>
      </c>
      <c r="N21" s="2" t="s">
        <v>5</v>
      </c>
      <c r="O21" s="1" t="s">
        <v>15</v>
      </c>
      <c r="P21" s="9" t="s">
        <v>9</v>
      </c>
      <c r="Q21" s="9" t="s">
        <v>16</v>
      </c>
      <c r="R21" s="2" t="s">
        <v>5</v>
      </c>
      <c r="S21" s="1" t="s">
        <v>15</v>
      </c>
      <c r="T21" s="2" t="s">
        <v>5</v>
      </c>
      <c r="U21" s="1" t="s">
        <v>15</v>
      </c>
      <c r="V21" s="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8.75">
      <c r="A22" s="37">
        <v>104</v>
      </c>
      <c r="B22" s="35" t="s">
        <v>49</v>
      </c>
      <c r="C22" s="36" t="s">
        <v>12</v>
      </c>
      <c r="D22" s="16">
        <v>2</v>
      </c>
      <c r="E22" s="16">
        <v>8.6</v>
      </c>
      <c r="F22" s="5">
        <f aca="true" t="shared" si="20" ref="F22:F37">D22+E22</f>
        <v>10.6</v>
      </c>
      <c r="G22" s="22">
        <f aca="true" t="shared" si="21" ref="G22:G37">VLOOKUP(F22,X$22:Y$37,2,FALSE)</f>
        <v>10</v>
      </c>
      <c r="H22" s="16">
        <v>2.5</v>
      </c>
      <c r="I22" s="16">
        <v>7.5</v>
      </c>
      <c r="J22" s="5">
        <f>H22+I22</f>
        <v>10</v>
      </c>
      <c r="K22" s="22">
        <f aca="true" t="shared" si="22" ref="K22:K37">VLOOKUP(J22,Z$22:AA$37,2,FALSE)</f>
        <v>6</v>
      </c>
      <c r="L22" s="16">
        <v>3.6</v>
      </c>
      <c r="M22" s="16">
        <v>7.45</v>
      </c>
      <c r="N22" s="5">
        <f>L22+M22</f>
        <v>11.05</v>
      </c>
      <c r="O22" s="22">
        <f aca="true" t="shared" si="23" ref="O22:O37">VLOOKUP(N22,AB$22:AC$37,2,FALSE)</f>
        <v>7</v>
      </c>
      <c r="P22" s="16">
        <v>4</v>
      </c>
      <c r="Q22" s="16">
        <v>8</v>
      </c>
      <c r="R22" s="5">
        <f>P22+Q22</f>
        <v>12</v>
      </c>
      <c r="S22" s="22">
        <f aca="true" t="shared" si="24" ref="S22:S37">VLOOKUP(R22,AD$22:AE$37,2,FALSE)</f>
        <v>5</v>
      </c>
      <c r="T22" s="5">
        <f>R22+N22+J22+F22</f>
        <v>43.65</v>
      </c>
      <c r="U22" s="22">
        <f aca="true" t="shared" si="25" ref="U22:U37">VLOOKUP(T22,AF$22:AG$37,2,FALSE)</f>
        <v>7</v>
      </c>
      <c r="V22" s="7"/>
      <c r="W22" s="6">
        <v>1</v>
      </c>
      <c r="X22" s="6">
        <f>LARGE(F$22:F$37,$W22)</f>
        <v>12.100000000000001</v>
      </c>
      <c r="Y22" s="6">
        <f>IF(X22=X21,Y21,Y21+1)</f>
        <v>1</v>
      </c>
      <c r="Z22" s="6">
        <f>LARGE(J$22:J$37,$W22)</f>
        <v>11.7</v>
      </c>
      <c r="AA22" s="6">
        <f>IF(Z22=Z21,AA21,AA21+1)</f>
        <v>1</v>
      </c>
      <c r="AB22" s="6">
        <f>LARGE(N$22:N$37,$W22)</f>
        <v>12.7</v>
      </c>
      <c r="AC22" s="6">
        <f>IF(AB22=AB21,AC21,AC21+1)</f>
        <v>1</v>
      </c>
      <c r="AD22" s="6">
        <f>LARGE(R$22:R$37,$W22)</f>
        <v>12.6</v>
      </c>
      <c r="AE22" s="6">
        <f>IF(AD22=AD21,AE21,AE21+1)</f>
        <v>1</v>
      </c>
      <c r="AF22" s="6">
        <f>LARGE(T$22:T$37,$W22)</f>
        <v>48.4</v>
      </c>
      <c r="AG22" s="6">
        <f>IF(AF22=AF21,AG21,AG21+1)</f>
        <v>1</v>
      </c>
    </row>
    <row r="23" spans="1:34" ht="18.75">
      <c r="A23" s="37">
        <v>105</v>
      </c>
      <c r="B23" s="35" t="s">
        <v>120</v>
      </c>
      <c r="C23" s="36" t="s">
        <v>12</v>
      </c>
      <c r="D23" s="16">
        <v>2</v>
      </c>
      <c r="E23" s="16">
        <v>8.8</v>
      </c>
      <c r="F23" s="5">
        <f t="shared" si="20"/>
        <v>10.8</v>
      </c>
      <c r="G23" s="22">
        <f t="shared" si="21"/>
        <v>8</v>
      </c>
      <c r="H23" s="16">
        <v>2.5</v>
      </c>
      <c r="I23" s="16">
        <v>6.6</v>
      </c>
      <c r="J23" s="5">
        <f aca="true" t="shared" si="26" ref="J23:J37">H23+I23</f>
        <v>9.1</v>
      </c>
      <c r="K23" s="22">
        <f t="shared" si="22"/>
        <v>9</v>
      </c>
      <c r="L23" s="16">
        <v>3.6</v>
      </c>
      <c r="M23" s="16">
        <v>6</v>
      </c>
      <c r="N23" s="5">
        <f aca="true" t="shared" si="27" ref="N23:N37">L23+M23</f>
        <v>9.6</v>
      </c>
      <c r="O23" s="22">
        <f t="shared" si="23"/>
        <v>15</v>
      </c>
      <c r="P23" s="16">
        <v>3</v>
      </c>
      <c r="Q23" s="16">
        <v>8.5</v>
      </c>
      <c r="R23" s="5">
        <f aca="true" t="shared" si="28" ref="R23:R37">P23+Q23</f>
        <v>11.5</v>
      </c>
      <c r="S23" s="22">
        <f t="shared" si="24"/>
        <v>9</v>
      </c>
      <c r="T23" s="5">
        <f aca="true" t="shared" si="29" ref="T23:T37">R23+N23+J23+F23</f>
        <v>41</v>
      </c>
      <c r="U23" s="22">
        <f t="shared" si="25"/>
        <v>13</v>
      </c>
      <c r="V23" s="7"/>
      <c r="W23" s="6">
        <f>W22+1</f>
        <v>2</v>
      </c>
      <c r="X23" s="6">
        <f aca="true" t="shared" si="30" ref="X23:X37">LARGE(F$22:F$37,$W23)</f>
        <v>11.600000000000001</v>
      </c>
      <c r="Y23" s="6">
        <f aca="true" t="shared" si="31" ref="Y23:Y37">IF(X23=X22,Y22,Y22+1)</f>
        <v>2</v>
      </c>
      <c r="Z23" s="6">
        <f aca="true" t="shared" si="32" ref="Z23:Z37">LARGE(J$22:J$37,$W23)</f>
        <v>10.7</v>
      </c>
      <c r="AA23" s="6">
        <f aca="true" t="shared" si="33" ref="AA23:AA37">IF(Z23=Z22,AA22,AA22+1)</f>
        <v>2</v>
      </c>
      <c r="AB23" s="6">
        <f aca="true" t="shared" si="34" ref="AB23:AB37">LARGE(N$22:N$37,$W23)</f>
        <v>12.299999999999999</v>
      </c>
      <c r="AC23" s="6">
        <f aca="true" t="shared" si="35" ref="AC23:AC37">IF(AB23=AB22,AC22,AC22+1)</f>
        <v>2</v>
      </c>
      <c r="AD23" s="6">
        <f aca="true" t="shared" si="36" ref="AD23:AD37">LARGE(R$22:R$37,$W23)</f>
        <v>12.5</v>
      </c>
      <c r="AE23" s="6">
        <f aca="true" t="shared" si="37" ref="AE23:AE37">IF(AD23=AD22,AE22,AE22+1)</f>
        <v>2</v>
      </c>
      <c r="AF23" s="6">
        <f aca="true" t="shared" si="38" ref="AF23:AF37">LARGE(T$22:T$37,$W23)</f>
        <v>47.5</v>
      </c>
      <c r="AG23" s="6">
        <f aca="true" t="shared" si="39" ref="AG23:AG37">IF(AF23=AF22,AG22,AG22+1)</f>
        <v>2</v>
      </c>
      <c r="AH23" s="23"/>
    </row>
    <row r="24" spans="1:34" ht="18.75">
      <c r="A24" s="39">
        <v>106</v>
      </c>
      <c r="B24" s="39" t="s">
        <v>121</v>
      </c>
      <c r="C24" s="39" t="s">
        <v>12</v>
      </c>
      <c r="D24" s="16">
        <v>2</v>
      </c>
      <c r="E24" s="16">
        <v>8.9</v>
      </c>
      <c r="F24" s="5">
        <f t="shared" si="20"/>
        <v>10.9</v>
      </c>
      <c r="G24" s="22">
        <f t="shared" si="21"/>
        <v>7</v>
      </c>
      <c r="H24" s="16">
        <v>2.5</v>
      </c>
      <c r="I24" s="16">
        <v>7.9</v>
      </c>
      <c r="J24" s="5">
        <f t="shared" si="26"/>
        <v>10.4</v>
      </c>
      <c r="K24" s="22">
        <f t="shared" si="22"/>
        <v>4</v>
      </c>
      <c r="L24" s="16">
        <v>3.2</v>
      </c>
      <c r="M24" s="16">
        <v>7.7</v>
      </c>
      <c r="N24" s="5">
        <f t="shared" si="27"/>
        <v>10.9</v>
      </c>
      <c r="O24" s="22">
        <f t="shared" si="23"/>
        <v>8</v>
      </c>
      <c r="P24" s="16">
        <v>3.8</v>
      </c>
      <c r="Q24" s="16">
        <v>8.6</v>
      </c>
      <c r="R24" s="5">
        <f t="shared" si="28"/>
        <v>12.399999999999999</v>
      </c>
      <c r="S24" s="22">
        <f t="shared" si="24"/>
        <v>3</v>
      </c>
      <c r="T24" s="5">
        <f t="shared" si="29"/>
        <v>44.599999999999994</v>
      </c>
      <c r="U24" s="22">
        <f t="shared" si="25"/>
        <v>5</v>
      </c>
      <c r="V24" s="7"/>
      <c r="W24" s="6">
        <f aca="true" t="shared" si="40" ref="W24:W37">W23+1</f>
        <v>3</v>
      </c>
      <c r="X24" s="6">
        <f t="shared" si="30"/>
        <v>11.5</v>
      </c>
      <c r="Y24" s="6">
        <f t="shared" si="31"/>
        <v>3</v>
      </c>
      <c r="Z24" s="6">
        <f t="shared" si="32"/>
        <v>10.7</v>
      </c>
      <c r="AA24" s="6">
        <f t="shared" si="33"/>
        <v>2</v>
      </c>
      <c r="AB24" s="6">
        <f t="shared" si="34"/>
        <v>11.7</v>
      </c>
      <c r="AC24" s="6">
        <f t="shared" si="35"/>
        <v>3</v>
      </c>
      <c r="AD24" s="6">
        <f t="shared" si="36"/>
        <v>12.399999999999999</v>
      </c>
      <c r="AE24" s="6">
        <f t="shared" si="37"/>
        <v>3</v>
      </c>
      <c r="AF24" s="6">
        <f t="shared" si="38"/>
        <v>45.7</v>
      </c>
      <c r="AG24" s="6">
        <f t="shared" si="39"/>
        <v>3</v>
      </c>
      <c r="AH24" s="23"/>
    </row>
    <row r="25" spans="1:34" ht="18.75">
      <c r="A25" s="39">
        <v>107</v>
      </c>
      <c r="B25" s="39" t="s">
        <v>122</v>
      </c>
      <c r="C25" s="39" t="s">
        <v>61</v>
      </c>
      <c r="D25" s="16">
        <v>2</v>
      </c>
      <c r="E25" s="16">
        <v>8.6</v>
      </c>
      <c r="F25" s="5">
        <f t="shared" si="20"/>
        <v>10.6</v>
      </c>
      <c r="G25" s="22">
        <f t="shared" si="21"/>
        <v>10</v>
      </c>
      <c r="H25" s="16">
        <v>2.7</v>
      </c>
      <c r="I25" s="16">
        <v>8</v>
      </c>
      <c r="J25" s="5">
        <f t="shared" si="26"/>
        <v>10.7</v>
      </c>
      <c r="K25" s="22">
        <f t="shared" si="22"/>
        <v>2</v>
      </c>
      <c r="L25" s="16">
        <v>3</v>
      </c>
      <c r="M25" s="16">
        <v>7.5</v>
      </c>
      <c r="N25" s="5">
        <f t="shared" si="27"/>
        <v>10.5</v>
      </c>
      <c r="O25" s="22">
        <f t="shared" si="23"/>
        <v>10</v>
      </c>
      <c r="P25" s="16">
        <v>3</v>
      </c>
      <c r="Q25" s="16">
        <v>8</v>
      </c>
      <c r="R25" s="5">
        <f t="shared" si="28"/>
        <v>11</v>
      </c>
      <c r="S25" s="22">
        <f t="shared" si="24"/>
        <v>10</v>
      </c>
      <c r="T25" s="5">
        <f t="shared" si="29"/>
        <v>42.800000000000004</v>
      </c>
      <c r="U25" s="22">
        <f t="shared" si="25"/>
        <v>8</v>
      </c>
      <c r="V25" s="7"/>
      <c r="W25" s="6">
        <f t="shared" si="40"/>
        <v>4</v>
      </c>
      <c r="X25" s="6">
        <f t="shared" si="30"/>
        <v>11.3</v>
      </c>
      <c r="Y25" s="6">
        <f t="shared" si="31"/>
        <v>4</v>
      </c>
      <c r="Z25" s="6">
        <f t="shared" si="32"/>
        <v>10.6</v>
      </c>
      <c r="AA25" s="6">
        <f t="shared" si="33"/>
        <v>3</v>
      </c>
      <c r="AB25" s="6">
        <f t="shared" si="34"/>
        <v>11.55</v>
      </c>
      <c r="AC25" s="6">
        <f t="shared" si="35"/>
        <v>4</v>
      </c>
      <c r="AD25" s="6">
        <f t="shared" si="36"/>
        <v>12.3</v>
      </c>
      <c r="AE25" s="6">
        <f t="shared" si="37"/>
        <v>4</v>
      </c>
      <c r="AF25" s="6">
        <f t="shared" si="38"/>
        <v>45.650000000000006</v>
      </c>
      <c r="AG25" s="6">
        <f t="shared" si="39"/>
        <v>4</v>
      </c>
      <c r="AH25" s="23"/>
    </row>
    <row r="26" spans="1:34" ht="18.75">
      <c r="A26" s="38">
        <v>108</v>
      </c>
      <c r="B26" s="35" t="s">
        <v>123</v>
      </c>
      <c r="C26" s="35" t="s">
        <v>34</v>
      </c>
      <c r="D26" s="16">
        <v>2.8</v>
      </c>
      <c r="E26" s="16">
        <v>9.3</v>
      </c>
      <c r="F26" s="5">
        <f t="shared" si="20"/>
        <v>12.100000000000001</v>
      </c>
      <c r="G26" s="22">
        <f t="shared" si="21"/>
        <v>1</v>
      </c>
      <c r="H26" s="16">
        <v>3.5</v>
      </c>
      <c r="I26" s="16">
        <v>8.2</v>
      </c>
      <c r="J26" s="5">
        <f t="shared" si="26"/>
        <v>11.7</v>
      </c>
      <c r="K26" s="22">
        <f t="shared" si="22"/>
        <v>1</v>
      </c>
      <c r="L26" s="16">
        <v>3.6</v>
      </c>
      <c r="M26" s="16">
        <v>8.7</v>
      </c>
      <c r="N26" s="5">
        <f t="shared" si="27"/>
        <v>12.299999999999999</v>
      </c>
      <c r="O26" s="22">
        <f t="shared" si="23"/>
        <v>2</v>
      </c>
      <c r="P26" s="16">
        <v>4</v>
      </c>
      <c r="Q26" s="16">
        <v>8.3</v>
      </c>
      <c r="R26" s="5">
        <f t="shared" si="28"/>
        <v>12.3</v>
      </c>
      <c r="S26" s="22">
        <f t="shared" si="24"/>
        <v>4</v>
      </c>
      <c r="T26" s="5">
        <f t="shared" si="29"/>
        <v>48.4</v>
      </c>
      <c r="U26" s="22">
        <f t="shared" si="25"/>
        <v>1</v>
      </c>
      <c r="V26" s="7"/>
      <c r="W26" s="6">
        <f t="shared" si="40"/>
        <v>5</v>
      </c>
      <c r="X26" s="6">
        <f t="shared" si="30"/>
        <v>11.3</v>
      </c>
      <c r="Y26" s="6">
        <f t="shared" si="31"/>
        <v>4</v>
      </c>
      <c r="Z26" s="6">
        <f t="shared" si="32"/>
        <v>10.4</v>
      </c>
      <c r="AA26" s="6">
        <f t="shared" si="33"/>
        <v>4</v>
      </c>
      <c r="AB26" s="6">
        <f t="shared" si="34"/>
        <v>11.5</v>
      </c>
      <c r="AC26" s="6">
        <f t="shared" si="35"/>
        <v>5</v>
      </c>
      <c r="AD26" s="6">
        <f t="shared" si="36"/>
        <v>12.3</v>
      </c>
      <c r="AE26" s="6">
        <f t="shared" si="37"/>
        <v>4</v>
      </c>
      <c r="AF26" s="6">
        <f t="shared" si="38"/>
        <v>44.599999999999994</v>
      </c>
      <c r="AG26" s="6">
        <f t="shared" si="39"/>
        <v>5</v>
      </c>
      <c r="AH26" s="23"/>
    </row>
    <row r="27" spans="1:34" ht="18.75">
      <c r="A27" s="34">
        <v>109</v>
      </c>
      <c r="B27" s="35" t="s">
        <v>124</v>
      </c>
      <c r="C27" s="35" t="s">
        <v>65</v>
      </c>
      <c r="D27" s="16">
        <v>2</v>
      </c>
      <c r="E27" s="16">
        <v>9.3</v>
      </c>
      <c r="F27" s="5">
        <f t="shared" si="20"/>
        <v>11.3</v>
      </c>
      <c r="G27" s="22">
        <f t="shared" si="21"/>
        <v>4</v>
      </c>
      <c r="H27" s="16">
        <v>2.5</v>
      </c>
      <c r="I27" s="16">
        <v>5.8</v>
      </c>
      <c r="J27" s="5">
        <f t="shared" si="26"/>
        <v>8.3</v>
      </c>
      <c r="K27" s="22">
        <f t="shared" si="22"/>
        <v>11</v>
      </c>
      <c r="L27" s="16">
        <v>2.8</v>
      </c>
      <c r="M27" s="16">
        <v>8.55</v>
      </c>
      <c r="N27" s="5">
        <f t="shared" si="27"/>
        <v>11.350000000000001</v>
      </c>
      <c r="O27" s="22">
        <f t="shared" si="23"/>
        <v>6</v>
      </c>
      <c r="P27" s="16">
        <v>3</v>
      </c>
      <c r="Q27" s="16">
        <v>8.5</v>
      </c>
      <c r="R27" s="5">
        <f t="shared" si="28"/>
        <v>11.5</v>
      </c>
      <c r="S27" s="22">
        <f t="shared" si="24"/>
        <v>9</v>
      </c>
      <c r="T27" s="5">
        <f t="shared" si="29"/>
        <v>42.45</v>
      </c>
      <c r="U27" s="22">
        <f t="shared" si="25"/>
        <v>10</v>
      </c>
      <c r="V27" s="7"/>
      <c r="W27" s="6">
        <f t="shared" si="40"/>
        <v>6</v>
      </c>
      <c r="X27" s="6">
        <f t="shared" si="30"/>
        <v>11.1</v>
      </c>
      <c r="Y27" s="6">
        <f t="shared" si="31"/>
        <v>5</v>
      </c>
      <c r="Z27" s="6">
        <f t="shared" si="32"/>
        <v>10.4</v>
      </c>
      <c r="AA27" s="6">
        <f t="shared" si="33"/>
        <v>4</v>
      </c>
      <c r="AB27" s="6">
        <f t="shared" si="34"/>
        <v>11.350000000000001</v>
      </c>
      <c r="AC27" s="6">
        <f t="shared" si="35"/>
        <v>6</v>
      </c>
      <c r="AD27" s="6">
        <f t="shared" si="36"/>
        <v>12</v>
      </c>
      <c r="AE27" s="6">
        <f t="shared" si="37"/>
        <v>5</v>
      </c>
      <c r="AF27" s="6">
        <f t="shared" si="38"/>
        <v>44.2</v>
      </c>
      <c r="AG27" s="6">
        <f t="shared" si="39"/>
        <v>6</v>
      </c>
      <c r="AH27" s="23"/>
    </row>
    <row r="28" spans="1:34" ht="18.75">
      <c r="A28" s="34">
        <v>110</v>
      </c>
      <c r="B28" s="35" t="s">
        <v>125</v>
      </c>
      <c r="C28" s="35" t="s">
        <v>65</v>
      </c>
      <c r="D28" s="16">
        <v>2</v>
      </c>
      <c r="E28" s="16">
        <v>9</v>
      </c>
      <c r="F28" s="5">
        <f t="shared" si="20"/>
        <v>11</v>
      </c>
      <c r="G28" s="22">
        <f t="shared" si="21"/>
        <v>6</v>
      </c>
      <c r="H28" s="16">
        <v>2.5</v>
      </c>
      <c r="I28" s="16">
        <v>6.6</v>
      </c>
      <c r="J28" s="5">
        <f t="shared" si="26"/>
        <v>9.1</v>
      </c>
      <c r="K28" s="22">
        <f t="shared" si="22"/>
        <v>9</v>
      </c>
      <c r="L28" s="16">
        <v>2.8</v>
      </c>
      <c r="M28" s="16">
        <v>7.15</v>
      </c>
      <c r="N28" s="5">
        <f t="shared" si="27"/>
        <v>9.95</v>
      </c>
      <c r="O28" s="22">
        <f t="shared" si="23"/>
        <v>14</v>
      </c>
      <c r="P28" s="16">
        <v>3</v>
      </c>
      <c r="Q28" s="16">
        <v>7.8</v>
      </c>
      <c r="R28" s="5">
        <f t="shared" si="28"/>
        <v>10.8</v>
      </c>
      <c r="S28" s="22">
        <f t="shared" si="24"/>
        <v>11</v>
      </c>
      <c r="T28" s="5">
        <f t="shared" si="29"/>
        <v>40.85</v>
      </c>
      <c r="U28" s="22">
        <f t="shared" si="25"/>
        <v>14</v>
      </c>
      <c r="V28" s="7"/>
      <c r="W28" s="6">
        <f t="shared" si="40"/>
        <v>7</v>
      </c>
      <c r="X28" s="6">
        <f t="shared" si="30"/>
        <v>11</v>
      </c>
      <c r="Y28" s="6">
        <f t="shared" si="31"/>
        <v>6</v>
      </c>
      <c r="Z28" s="6">
        <f t="shared" si="32"/>
        <v>10.3</v>
      </c>
      <c r="AA28" s="6">
        <f t="shared" si="33"/>
        <v>5</v>
      </c>
      <c r="AB28" s="6">
        <f t="shared" si="34"/>
        <v>11.05</v>
      </c>
      <c r="AC28" s="6">
        <f t="shared" si="35"/>
        <v>7</v>
      </c>
      <c r="AD28" s="6">
        <f t="shared" si="36"/>
        <v>12</v>
      </c>
      <c r="AE28" s="6">
        <f t="shared" si="37"/>
        <v>5</v>
      </c>
      <c r="AF28" s="6">
        <f t="shared" si="38"/>
        <v>44.2</v>
      </c>
      <c r="AG28" s="6">
        <f t="shared" si="39"/>
        <v>6</v>
      </c>
      <c r="AH28" s="23"/>
    </row>
    <row r="29" spans="1:34" ht="18.75">
      <c r="A29" s="34">
        <v>111</v>
      </c>
      <c r="B29" s="35" t="s">
        <v>46</v>
      </c>
      <c r="C29" s="35" t="s">
        <v>13</v>
      </c>
      <c r="D29" s="16">
        <v>2</v>
      </c>
      <c r="E29" s="16">
        <v>8.8</v>
      </c>
      <c r="F29" s="5">
        <f t="shared" si="20"/>
        <v>10.8</v>
      </c>
      <c r="G29" s="22">
        <f t="shared" si="21"/>
        <v>8</v>
      </c>
      <c r="H29" s="16">
        <v>2.5</v>
      </c>
      <c r="I29" s="16">
        <v>7.5</v>
      </c>
      <c r="J29" s="5">
        <f t="shared" si="26"/>
        <v>10</v>
      </c>
      <c r="K29" s="22">
        <f t="shared" si="22"/>
        <v>6</v>
      </c>
      <c r="L29" s="16">
        <v>3.2</v>
      </c>
      <c r="M29" s="16">
        <v>8.3</v>
      </c>
      <c r="N29" s="5">
        <f t="shared" si="27"/>
        <v>11.5</v>
      </c>
      <c r="O29" s="22">
        <f t="shared" si="23"/>
        <v>5</v>
      </c>
      <c r="P29" s="16">
        <v>3.6</v>
      </c>
      <c r="Q29" s="16">
        <v>8.3</v>
      </c>
      <c r="R29" s="5">
        <f t="shared" si="28"/>
        <v>11.9</v>
      </c>
      <c r="S29" s="22">
        <f t="shared" si="24"/>
        <v>6</v>
      </c>
      <c r="T29" s="5">
        <f t="shared" si="29"/>
        <v>44.2</v>
      </c>
      <c r="U29" s="22">
        <f t="shared" si="25"/>
        <v>6</v>
      </c>
      <c r="V29" s="7"/>
      <c r="W29" s="6">
        <f t="shared" si="40"/>
        <v>8</v>
      </c>
      <c r="X29" s="6">
        <f t="shared" si="30"/>
        <v>10.9</v>
      </c>
      <c r="Y29" s="6">
        <f t="shared" si="31"/>
        <v>7</v>
      </c>
      <c r="Z29" s="6">
        <f t="shared" si="32"/>
        <v>10</v>
      </c>
      <c r="AA29" s="6">
        <f t="shared" si="33"/>
        <v>6</v>
      </c>
      <c r="AB29" s="6">
        <f t="shared" si="34"/>
        <v>10.9</v>
      </c>
      <c r="AC29" s="6">
        <f t="shared" si="35"/>
        <v>8</v>
      </c>
      <c r="AD29" s="6">
        <f t="shared" si="36"/>
        <v>11.9</v>
      </c>
      <c r="AE29" s="6">
        <f t="shared" si="37"/>
        <v>6</v>
      </c>
      <c r="AF29" s="6">
        <f t="shared" si="38"/>
        <v>43.65</v>
      </c>
      <c r="AG29" s="6">
        <f t="shared" si="39"/>
        <v>7</v>
      </c>
      <c r="AH29" s="23"/>
    </row>
    <row r="30" spans="1:34" ht="18.75">
      <c r="A30" s="34">
        <v>112</v>
      </c>
      <c r="B30" s="35" t="s">
        <v>47</v>
      </c>
      <c r="C30" s="35" t="s">
        <v>13</v>
      </c>
      <c r="D30" s="16">
        <v>2</v>
      </c>
      <c r="E30" s="16">
        <v>8.7</v>
      </c>
      <c r="F30" s="5">
        <f t="shared" si="20"/>
        <v>10.7</v>
      </c>
      <c r="G30" s="22">
        <f t="shared" si="21"/>
        <v>9</v>
      </c>
      <c r="H30" s="16">
        <v>2.5</v>
      </c>
      <c r="I30" s="16">
        <v>6.9</v>
      </c>
      <c r="J30" s="5">
        <f t="shared" si="26"/>
        <v>9.4</v>
      </c>
      <c r="K30" s="22">
        <f t="shared" si="22"/>
        <v>7</v>
      </c>
      <c r="L30" s="16">
        <v>3</v>
      </c>
      <c r="M30" s="16">
        <v>7.45</v>
      </c>
      <c r="N30" s="5">
        <f t="shared" si="27"/>
        <v>10.45</v>
      </c>
      <c r="O30" s="22">
        <f t="shared" si="23"/>
        <v>11</v>
      </c>
      <c r="P30" s="16">
        <v>3.6</v>
      </c>
      <c r="Q30" s="16">
        <v>8.1</v>
      </c>
      <c r="R30" s="5">
        <f t="shared" si="28"/>
        <v>11.7</v>
      </c>
      <c r="S30" s="22">
        <f t="shared" si="24"/>
        <v>7</v>
      </c>
      <c r="T30" s="5">
        <f t="shared" si="29"/>
        <v>42.25</v>
      </c>
      <c r="U30" s="22">
        <f t="shared" si="25"/>
        <v>11</v>
      </c>
      <c r="V30" s="7"/>
      <c r="W30" s="6">
        <f t="shared" si="40"/>
        <v>9</v>
      </c>
      <c r="X30" s="6">
        <f t="shared" si="30"/>
        <v>10.8</v>
      </c>
      <c r="Y30" s="6">
        <f t="shared" si="31"/>
        <v>8</v>
      </c>
      <c r="Z30" s="6">
        <f t="shared" si="32"/>
        <v>10</v>
      </c>
      <c r="AA30" s="6">
        <f t="shared" si="33"/>
        <v>6</v>
      </c>
      <c r="AB30" s="6">
        <f t="shared" si="34"/>
        <v>10.6</v>
      </c>
      <c r="AC30" s="6">
        <f t="shared" si="35"/>
        <v>9</v>
      </c>
      <c r="AD30" s="6">
        <f t="shared" si="36"/>
        <v>11.9</v>
      </c>
      <c r="AE30" s="6">
        <f t="shared" si="37"/>
        <v>6</v>
      </c>
      <c r="AF30" s="6">
        <f t="shared" si="38"/>
        <v>42.800000000000004</v>
      </c>
      <c r="AG30" s="6">
        <f t="shared" si="39"/>
        <v>8</v>
      </c>
      <c r="AH30" s="23"/>
    </row>
    <row r="31" spans="1:34" ht="18.75">
      <c r="A31" s="34">
        <v>113</v>
      </c>
      <c r="B31" s="35" t="s">
        <v>126</v>
      </c>
      <c r="C31" s="35" t="s">
        <v>13</v>
      </c>
      <c r="D31" s="16">
        <v>2</v>
      </c>
      <c r="E31" s="16">
        <v>9.5</v>
      </c>
      <c r="F31" s="5">
        <f t="shared" si="20"/>
        <v>11.5</v>
      </c>
      <c r="G31" s="22">
        <f t="shared" si="21"/>
        <v>3</v>
      </c>
      <c r="H31" s="16">
        <v>2.5</v>
      </c>
      <c r="I31" s="16">
        <v>8.2</v>
      </c>
      <c r="J31" s="5">
        <f t="shared" si="26"/>
        <v>10.7</v>
      </c>
      <c r="K31" s="22">
        <f t="shared" si="22"/>
        <v>2</v>
      </c>
      <c r="L31" s="16">
        <v>3</v>
      </c>
      <c r="M31" s="16">
        <v>8.55</v>
      </c>
      <c r="N31" s="5">
        <f t="shared" si="27"/>
        <v>11.55</v>
      </c>
      <c r="O31" s="22">
        <f t="shared" si="23"/>
        <v>4</v>
      </c>
      <c r="P31" s="16">
        <v>3.6</v>
      </c>
      <c r="Q31" s="16">
        <v>8.3</v>
      </c>
      <c r="R31" s="5">
        <f t="shared" si="28"/>
        <v>11.9</v>
      </c>
      <c r="S31" s="22">
        <f t="shared" si="24"/>
        <v>6</v>
      </c>
      <c r="T31" s="5">
        <f t="shared" si="29"/>
        <v>45.650000000000006</v>
      </c>
      <c r="U31" s="22">
        <f t="shared" si="25"/>
        <v>4</v>
      </c>
      <c r="V31" s="7"/>
      <c r="W31" s="6">
        <f t="shared" si="40"/>
        <v>10</v>
      </c>
      <c r="X31" s="6">
        <f t="shared" si="30"/>
        <v>10.8</v>
      </c>
      <c r="Y31" s="6">
        <f t="shared" si="31"/>
        <v>8</v>
      </c>
      <c r="Z31" s="6">
        <f t="shared" si="32"/>
        <v>9.4</v>
      </c>
      <c r="AA31" s="6">
        <f t="shared" si="33"/>
        <v>7</v>
      </c>
      <c r="AB31" s="6">
        <f t="shared" si="34"/>
        <v>10.5</v>
      </c>
      <c r="AC31" s="6">
        <f t="shared" si="35"/>
        <v>10</v>
      </c>
      <c r="AD31" s="6">
        <f t="shared" si="36"/>
        <v>11.7</v>
      </c>
      <c r="AE31" s="6">
        <f t="shared" si="37"/>
        <v>7</v>
      </c>
      <c r="AF31" s="6">
        <f t="shared" si="38"/>
        <v>42.5</v>
      </c>
      <c r="AG31" s="6">
        <f t="shared" si="39"/>
        <v>9</v>
      </c>
      <c r="AH31" s="23"/>
    </row>
    <row r="32" spans="1:34" ht="18.75">
      <c r="A32" s="37">
        <v>114</v>
      </c>
      <c r="B32" s="35" t="s">
        <v>48</v>
      </c>
      <c r="C32" s="35" t="s">
        <v>13</v>
      </c>
      <c r="D32" s="16">
        <v>2</v>
      </c>
      <c r="E32" s="16">
        <v>9.3</v>
      </c>
      <c r="F32" s="5">
        <f t="shared" si="20"/>
        <v>11.3</v>
      </c>
      <c r="G32" s="22">
        <f t="shared" si="21"/>
        <v>4</v>
      </c>
      <c r="H32" s="16">
        <v>2.5</v>
      </c>
      <c r="I32" s="16">
        <v>7.8</v>
      </c>
      <c r="J32" s="5">
        <f t="shared" si="26"/>
        <v>10.3</v>
      </c>
      <c r="K32" s="22">
        <f t="shared" si="22"/>
        <v>5</v>
      </c>
      <c r="L32" s="16">
        <v>2.8</v>
      </c>
      <c r="M32" s="16">
        <v>7.8</v>
      </c>
      <c r="N32" s="5">
        <f t="shared" si="27"/>
        <v>10.6</v>
      </c>
      <c r="O32" s="22">
        <f t="shared" si="23"/>
        <v>9</v>
      </c>
      <c r="P32" s="16">
        <v>3.2</v>
      </c>
      <c r="Q32" s="16">
        <v>8.8</v>
      </c>
      <c r="R32" s="5">
        <f t="shared" si="28"/>
        <v>12</v>
      </c>
      <c r="S32" s="22">
        <f t="shared" si="24"/>
        <v>5</v>
      </c>
      <c r="T32" s="5">
        <f t="shared" si="29"/>
        <v>44.2</v>
      </c>
      <c r="U32" s="22">
        <f t="shared" si="25"/>
        <v>6</v>
      </c>
      <c r="V32" s="7"/>
      <c r="W32" s="6">
        <f t="shared" si="40"/>
        <v>11</v>
      </c>
      <c r="X32" s="6">
        <f t="shared" si="30"/>
        <v>10.8</v>
      </c>
      <c r="Y32" s="6">
        <f t="shared" si="31"/>
        <v>8</v>
      </c>
      <c r="Z32" s="6">
        <f t="shared" si="32"/>
        <v>9.2</v>
      </c>
      <c r="AA32" s="6">
        <f t="shared" si="33"/>
        <v>8</v>
      </c>
      <c r="AB32" s="6">
        <f t="shared" si="34"/>
        <v>10.45</v>
      </c>
      <c r="AC32" s="6">
        <f t="shared" si="35"/>
        <v>11</v>
      </c>
      <c r="AD32" s="6">
        <f t="shared" si="36"/>
        <v>11.6</v>
      </c>
      <c r="AE32" s="6">
        <f t="shared" si="37"/>
        <v>8</v>
      </c>
      <c r="AF32" s="6">
        <f t="shared" si="38"/>
        <v>42.45</v>
      </c>
      <c r="AG32" s="6">
        <f t="shared" si="39"/>
        <v>10</v>
      </c>
      <c r="AH32" s="23"/>
    </row>
    <row r="33" spans="1:34" ht="18.75">
      <c r="A33" s="34">
        <v>115</v>
      </c>
      <c r="B33" s="35" t="s">
        <v>127</v>
      </c>
      <c r="C33" s="35" t="s">
        <v>71</v>
      </c>
      <c r="D33" s="16">
        <v>2</v>
      </c>
      <c r="E33" s="16">
        <v>8.8</v>
      </c>
      <c r="F33" s="5">
        <f>D33+E33</f>
        <v>10.8</v>
      </c>
      <c r="G33" s="22">
        <f t="shared" si="21"/>
        <v>8</v>
      </c>
      <c r="H33" s="16">
        <v>2.5</v>
      </c>
      <c r="I33" s="16">
        <v>6.7</v>
      </c>
      <c r="J33" s="5">
        <f>H33+I33</f>
        <v>9.2</v>
      </c>
      <c r="K33" s="22">
        <f t="shared" si="22"/>
        <v>8</v>
      </c>
      <c r="L33" s="16">
        <v>3.2</v>
      </c>
      <c r="M33" s="16">
        <v>7</v>
      </c>
      <c r="N33" s="5">
        <f>L33+M33</f>
        <v>10.2</v>
      </c>
      <c r="O33" s="22">
        <f t="shared" si="23"/>
        <v>13</v>
      </c>
      <c r="P33" s="16">
        <v>3.8</v>
      </c>
      <c r="Q33" s="16">
        <v>8.5</v>
      </c>
      <c r="R33" s="5">
        <f>P33+Q33</f>
        <v>12.3</v>
      </c>
      <c r="S33" s="22">
        <f t="shared" si="24"/>
        <v>4</v>
      </c>
      <c r="T33" s="5">
        <f>R33+N33+J33+F33</f>
        <v>42.5</v>
      </c>
      <c r="U33" s="22">
        <f t="shared" si="25"/>
        <v>9</v>
      </c>
      <c r="V33" s="7"/>
      <c r="W33" s="6">
        <v>12</v>
      </c>
      <c r="X33" s="6">
        <f t="shared" si="30"/>
        <v>10.7</v>
      </c>
      <c r="Y33" s="6">
        <f t="shared" si="31"/>
        <v>9</v>
      </c>
      <c r="Z33" s="6">
        <f t="shared" si="32"/>
        <v>9.1</v>
      </c>
      <c r="AA33" s="6">
        <f t="shared" si="33"/>
        <v>9</v>
      </c>
      <c r="AB33" s="6">
        <f t="shared" si="34"/>
        <v>10.25</v>
      </c>
      <c r="AC33" s="6">
        <f t="shared" si="35"/>
        <v>12</v>
      </c>
      <c r="AD33" s="6">
        <f t="shared" si="36"/>
        <v>11.5</v>
      </c>
      <c r="AE33" s="6">
        <f t="shared" si="37"/>
        <v>9</v>
      </c>
      <c r="AF33" s="6">
        <f t="shared" si="38"/>
        <v>42.25</v>
      </c>
      <c r="AG33" s="6">
        <f t="shared" si="39"/>
        <v>11</v>
      </c>
      <c r="AH33" s="23"/>
    </row>
    <row r="34" spans="1:34" ht="18.75">
      <c r="A34" s="34">
        <v>116</v>
      </c>
      <c r="B34" s="35" t="s">
        <v>128</v>
      </c>
      <c r="C34" s="35" t="s">
        <v>71</v>
      </c>
      <c r="D34" s="16">
        <v>2</v>
      </c>
      <c r="E34" s="16">
        <v>9.1</v>
      </c>
      <c r="F34" s="5">
        <f t="shared" si="20"/>
        <v>11.1</v>
      </c>
      <c r="G34" s="22">
        <f t="shared" si="21"/>
        <v>5</v>
      </c>
      <c r="H34" s="16">
        <v>2.5</v>
      </c>
      <c r="I34" s="16">
        <v>7.9</v>
      </c>
      <c r="J34" s="5">
        <f t="shared" si="26"/>
        <v>10.4</v>
      </c>
      <c r="K34" s="22">
        <f t="shared" si="22"/>
        <v>4</v>
      </c>
      <c r="L34" s="16">
        <v>3.2</v>
      </c>
      <c r="M34" s="16">
        <v>8.5</v>
      </c>
      <c r="N34" s="5">
        <f t="shared" si="27"/>
        <v>11.7</v>
      </c>
      <c r="O34" s="22">
        <f t="shared" si="23"/>
        <v>3</v>
      </c>
      <c r="P34" s="16">
        <v>4</v>
      </c>
      <c r="Q34" s="16">
        <v>8.5</v>
      </c>
      <c r="R34" s="5">
        <f t="shared" si="28"/>
        <v>12.5</v>
      </c>
      <c r="S34" s="22">
        <f t="shared" si="24"/>
        <v>2</v>
      </c>
      <c r="T34" s="5">
        <f t="shared" si="29"/>
        <v>45.7</v>
      </c>
      <c r="U34" s="22">
        <f t="shared" si="25"/>
        <v>3</v>
      </c>
      <c r="V34" s="7"/>
      <c r="W34" s="6">
        <v>13</v>
      </c>
      <c r="X34" s="6">
        <f t="shared" si="30"/>
        <v>10.6</v>
      </c>
      <c r="Y34" s="6">
        <f t="shared" si="31"/>
        <v>10</v>
      </c>
      <c r="Z34" s="6">
        <f t="shared" si="32"/>
        <v>9.1</v>
      </c>
      <c r="AA34" s="6">
        <f t="shared" si="33"/>
        <v>9</v>
      </c>
      <c r="AB34" s="6">
        <f t="shared" si="34"/>
        <v>10.2</v>
      </c>
      <c r="AC34" s="6">
        <f t="shared" si="35"/>
        <v>13</v>
      </c>
      <c r="AD34" s="6">
        <f t="shared" si="36"/>
        <v>11.5</v>
      </c>
      <c r="AE34" s="6">
        <f t="shared" si="37"/>
        <v>9</v>
      </c>
      <c r="AF34" s="6">
        <f t="shared" si="38"/>
        <v>41.15</v>
      </c>
      <c r="AG34" s="6">
        <f t="shared" si="39"/>
        <v>12</v>
      </c>
      <c r="AH34" s="23"/>
    </row>
    <row r="35" spans="1:34" ht="18.75">
      <c r="A35" s="34">
        <v>117</v>
      </c>
      <c r="B35" s="35" t="s">
        <v>129</v>
      </c>
      <c r="C35" s="35" t="s">
        <v>71</v>
      </c>
      <c r="D35" s="16">
        <v>2.8</v>
      </c>
      <c r="E35" s="16">
        <v>8.8</v>
      </c>
      <c r="F35" s="5">
        <f t="shared" si="20"/>
        <v>11.600000000000001</v>
      </c>
      <c r="G35" s="22">
        <f t="shared" si="21"/>
        <v>2</v>
      </c>
      <c r="H35" s="16">
        <v>2.5</v>
      </c>
      <c r="I35" s="16">
        <v>8.1</v>
      </c>
      <c r="J35" s="5">
        <f t="shared" si="26"/>
        <v>10.6</v>
      </c>
      <c r="K35" s="22">
        <f t="shared" si="22"/>
        <v>3</v>
      </c>
      <c r="L35" s="16">
        <v>3.8</v>
      </c>
      <c r="M35" s="16">
        <v>8.9</v>
      </c>
      <c r="N35" s="5">
        <f t="shared" si="27"/>
        <v>12.7</v>
      </c>
      <c r="O35" s="22">
        <f t="shared" si="23"/>
        <v>1</v>
      </c>
      <c r="P35" s="16">
        <v>4</v>
      </c>
      <c r="Q35" s="16">
        <v>8.6</v>
      </c>
      <c r="R35" s="5">
        <f t="shared" si="28"/>
        <v>12.6</v>
      </c>
      <c r="S35" s="22">
        <f t="shared" si="24"/>
        <v>1</v>
      </c>
      <c r="T35" s="5">
        <f t="shared" si="29"/>
        <v>47.5</v>
      </c>
      <c r="U35" s="22">
        <f t="shared" si="25"/>
        <v>2</v>
      </c>
      <c r="V35" s="7"/>
      <c r="W35" s="6">
        <v>14</v>
      </c>
      <c r="X35" s="6">
        <f t="shared" si="30"/>
        <v>10.6</v>
      </c>
      <c r="Y35" s="6">
        <f t="shared" si="31"/>
        <v>10</v>
      </c>
      <c r="Z35" s="6">
        <f t="shared" si="32"/>
        <v>8.9</v>
      </c>
      <c r="AA35" s="6">
        <f t="shared" si="33"/>
        <v>10</v>
      </c>
      <c r="AB35" s="6">
        <f t="shared" si="34"/>
        <v>9.95</v>
      </c>
      <c r="AC35" s="6">
        <f t="shared" si="35"/>
        <v>14</v>
      </c>
      <c r="AD35" s="6">
        <f t="shared" si="36"/>
        <v>11</v>
      </c>
      <c r="AE35" s="6">
        <f t="shared" si="37"/>
        <v>10</v>
      </c>
      <c r="AF35" s="6">
        <f t="shared" si="38"/>
        <v>41</v>
      </c>
      <c r="AG35" s="6">
        <f t="shared" si="39"/>
        <v>13</v>
      </c>
      <c r="AH35" s="23"/>
    </row>
    <row r="36" spans="1:34" ht="18.75">
      <c r="A36" s="38">
        <v>118</v>
      </c>
      <c r="B36" s="35" t="s">
        <v>130</v>
      </c>
      <c r="C36" s="35" t="s">
        <v>71</v>
      </c>
      <c r="D36" s="16">
        <v>0</v>
      </c>
      <c r="E36" s="16">
        <v>0</v>
      </c>
      <c r="F36" s="5">
        <f t="shared" si="20"/>
        <v>0</v>
      </c>
      <c r="G36" s="22">
        <f t="shared" si="21"/>
        <v>12</v>
      </c>
      <c r="H36" s="16">
        <v>0</v>
      </c>
      <c r="I36" s="16">
        <v>0</v>
      </c>
      <c r="J36" s="5">
        <f t="shared" si="26"/>
        <v>0</v>
      </c>
      <c r="K36" s="22">
        <f t="shared" si="22"/>
        <v>12</v>
      </c>
      <c r="L36" s="16">
        <v>0</v>
      </c>
      <c r="M36" s="16">
        <v>0</v>
      </c>
      <c r="N36" s="5">
        <f t="shared" si="27"/>
        <v>0</v>
      </c>
      <c r="O36" s="22">
        <f t="shared" si="23"/>
        <v>16</v>
      </c>
      <c r="P36" s="16">
        <v>0</v>
      </c>
      <c r="Q36" s="16">
        <v>0</v>
      </c>
      <c r="R36" s="5">
        <f t="shared" si="28"/>
        <v>0</v>
      </c>
      <c r="S36" s="22">
        <f t="shared" si="24"/>
        <v>12</v>
      </c>
      <c r="T36" s="5">
        <f t="shared" si="29"/>
        <v>0</v>
      </c>
      <c r="U36" s="22">
        <f t="shared" si="25"/>
        <v>15</v>
      </c>
      <c r="V36" s="7"/>
      <c r="W36" s="6">
        <v>15</v>
      </c>
      <c r="X36" s="6">
        <f t="shared" si="30"/>
        <v>10.4</v>
      </c>
      <c r="Y36" s="6">
        <f t="shared" si="31"/>
        <v>11</v>
      </c>
      <c r="Z36" s="6">
        <f t="shared" si="32"/>
        <v>8.3</v>
      </c>
      <c r="AA36" s="6">
        <f t="shared" si="33"/>
        <v>11</v>
      </c>
      <c r="AB36" s="6">
        <f t="shared" si="34"/>
        <v>9.6</v>
      </c>
      <c r="AC36" s="6">
        <f t="shared" si="35"/>
        <v>15</v>
      </c>
      <c r="AD36" s="6">
        <f t="shared" si="36"/>
        <v>10.8</v>
      </c>
      <c r="AE36" s="6">
        <f t="shared" si="37"/>
        <v>11</v>
      </c>
      <c r="AF36" s="6">
        <f t="shared" si="38"/>
        <v>40.85</v>
      </c>
      <c r="AG36" s="6">
        <f t="shared" si="39"/>
        <v>14</v>
      </c>
      <c r="AH36" s="23"/>
    </row>
    <row r="37" spans="1:33" ht="18.75">
      <c r="A37" s="38">
        <v>119</v>
      </c>
      <c r="B37" s="35" t="s">
        <v>131</v>
      </c>
      <c r="C37" s="35" t="s">
        <v>71</v>
      </c>
      <c r="D37" s="16">
        <v>2</v>
      </c>
      <c r="E37" s="16">
        <v>8.4</v>
      </c>
      <c r="F37" s="5">
        <f t="shared" si="20"/>
        <v>10.4</v>
      </c>
      <c r="G37" s="22">
        <f t="shared" si="21"/>
        <v>11</v>
      </c>
      <c r="H37" s="16">
        <v>0.5</v>
      </c>
      <c r="I37" s="16">
        <v>8.4</v>
      </c>
      <c r="J37" s="5">
        <f t="shared" si="26"/>
        <v>8.9</v>
      </c>
      <c r="K37" s="22">
        <f t="shared" si="22"/>
        <v>10</v>
      </c>
      <c r="L37" s="16">
        <v>3.2</v>
      </c>
      <c r="M37" s="16">
        <v>7.05</v>
      </c>
      <c r="N37" s="5">
        <f t="shared" si="27"/>
        <v>10.25</v>
      </c>
      <c r="O37" s="22">
        <f t="shared" si="23"/>
        <v>12</v>
      </c>
      <c r="P37" s="16">
        <v>3.6</v>
      </c>
      <c r="Q37" s="16">
        <v>8</v>
      </c>
      <c r="R37" s="5">
        <f t="shared" si="28"/>
        <v>11.6</v>
      </c>
      <c r="S37" s="22">
        <f t="shared" si="24"/>
        <v>8</v>
      </c>
      <c r="T37" s="5">
        <f t="shared" si="29"/>
        <v>41.15</v>
      </c>
      <c r="U37" s="22">
        <f t="shared" si="25"/>
        <v>12</v>
      </c>
      <c r="V37" s="7"/>
      <c r="W37" s="6">
        <f t="shared" si="40"/>
        <v>16</v>
      </c>
      <c r="X37" s="6">
        <f t="shared" si="30"/>
        <v>0</v>
      </c>
      <c r="Y37" s="6">
        <f t="shared" si="31"/>
        <v>12</v>
      </c>
      <c r="Z37" s="6">
        <f t="shared" si="32"/>
        <v>0</v>
      </c>
      <c r="AA37" s="6">
        <f t="shared" si="33"/>
        <v>12</v>
      </c>
      <c r="AB37" s="6">
        <f t="shared" si="34"/>
        <v>0</v>
      </c>
      <c r="AC37" s="6">
        <f t="shared" si="35"/>
        <v>16</v>
      </c>
      <c r="AD37" s="6">
        <f t="shared" si="36"/>
        <v>0</v>
      </c>
      <c r="AE37" s="6">
        <f t="shared" si="37"/>
        <v>12</v>
      </c>
      <c r="AF37" s="6">
        <f t="shared" si="38"/>
        <v>0</v>
      </c>
      <c r="AG37" s="6">
        <f t="shared" si="39"/>
        <v>15</v>
      </c>
    </row>
    <row r="40" spans="1:22" ht="33.75">
      <c r="A40" s="13" t="s">
        <v>25</v>
      </c>
      <c r="D40" s="14"/>
      <c r="G40" s="15"/>
      <c r="V40" s="7"/>
    </row>
    <row r="41" ht="12.75">
      <c r="V41" s="7"/>
    </row>
    <row r="42" spans="1:34" ht="18">
      <c r="A42" s="20" t="s">
        <v>8</v>
      </c>
      <c r="B42" s="20" t="s">
        <v>7</v>
      </c>
      <c r="C42" s="24" t="s">
        <v>10</v>
      </c>
      <c r="D42" s="41" t="s">
        <v>0</v>
      </c>
      <c r="E42" s="42"/>
      <c r="F42" s="42"/>
      <c r="G42" s="43"/>
      <c r="H42" s="41" t="s">
        <v>1</v>
      </c>
      <c r="I42" s="42"/>
      <c r="J42" s="42"/>
      <c r="K42" s="43"/>
      <c r="L42" s="41" t="s">
        <v>2</v>
      </c>
      <c r="M42" s="42"/>
      <c r="N42" s="42"/>
      <c r="O42" s="43"/>
      <c r="P42" s="41" t="s">
        <v>3</v>
      </c>
      <c r="Q42" s="42"/>
      <c r="R42" s="42"/>
      <c r="S42" s="43"/>
      <c r="T42" s="44" t="s">
        <v>4</v>
      </c>
      <c r="U42" s="45"/>
      <c r="V42" s="12"/>
      <c r="W42" s="10"/>
      <c r="X42" s="10"/>
      <c r="Y42" s="10"/>
      <c r="Z42" s="11"/>
      <c r="AA42" s="11"/>
      <c r="AB42" s="10"/>
      <c r="AC42" s="10"/>
      <c r="AD42" s="11"/>
      <c r="AE42" s="11"/>
      <c r="AF42" s="11"/>
      <c r="AG42" s="11"/>
      <c r="AH42" s="18"/>
    </row>
    <row r="43" spans="1:34" ht="26.25">
      <c r="A43" s="21" t="s">
        <v>6</v>
      </c>
      <c r="B43" s="1"/>
      <c r="C43" s="1"/>
      <c r="D43" s="9" t="s">
        <v>9</v>
      </c>
      <c r="E43" s="9" t="s">
        <v>16</v>
      </c>
      <c r="F43" s="2" t="s">
        <v>5</v>
      </c>
      <c r="G43" s="1" t="s">
        <v>15</v>
      </c>
      <c r="H43" s="9" t="s">
        <v>9</v>
      </c>
      <c r="I43" s="9" t="s">
        <v>16</v>
      </c>
      <c r="J43" s="2" t="s">
        <v>5</v>
      </c>
      <c r="K43" s="1" t="s">
        <v>15</v>
      </c>
      <c r="L43" s="9" t="s">
        <v>9</v>
      </c>
      <c r="M43" s="9" t="s">
        <v>16</v>
      </c>
      <c r="N43" s="2" t="s">
        <v>5</v>
      </c>
      <c r="O43" s="1" t="s">
        <v>15</v>
      </c>
      <c r="P43" s="9" t="s">
        <v>9</v>
      </c>
      <c r="Q43" s="9" t="s">
        <v>16</v>
      </c>
      <c r="R43" s="2" t="s">
        <v>5</v>
      </c>
      <c r="S43" s="1" t="s">
        <v>15</v>
      </c>
      <c r="T43" s="2" t="s">
        <v>5</v>
      </c>
      <c r="U43" s="1" t="s">
        <v>15</v>
      </c>
      <c r="V43" s="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9"/>
    </row>
    <row r="44" spans="1:33" ht="18.75">
      <c r="A44" s="40">
        <v>81</v>
      </c>
      <c r="B44" s="35" t="s">
        <v>142</v>
      </c>
      <c r="C44" s="35" t="s">
        <v>12</v>
      </c>
      <c r="D44" s="16">
        <v>1</v>
      </c>
      <c r="E44" s="16">
        <v>8.1</v>
      </c>
      <c r="F44" s="5">
        <f>D44+E44</f>
        <v>9.1</v>
      </c>
      <c r="G44" s="22">
        <f aca="true" t="shared" si="41" ref="G44:G55">VLOOKUP(F44,X$44:Y$55,2,FALSE)</f>
        <v>5</v>
      </c>
      <c r="H44" s="16">
        <v>1.8</v>
      </c>
      <c r="I44" s="16">
        <v>8.45</v>
      </c>
      <c r="J44" s="5">
        <f>H44+I44</f>
        <v>10.25</v>
      </c>
      <c r="K44" s="22">
        <f aca="true" t="shared" si="42" ref="K44:K55">VLOOKUP(J44,Z$44:AA$55,2,FALSE)</f>
        <v>5</v>
      </c>
      <c r="L44" s="16">
        <v>1.1</v>
      </c>
      <c r="M44" s="16">
        <v>7.8</v>
      </c>
      <c r="N44" s="5">
        <f>L44+M44</f>
        <v>8.9</v>
      </c>
      <c r="O44" s="22">
        <f aca="true" t="shared" si="43" ref="O44:O55">VLOOKUP(N44,AB$44:AC$55,2,FALSE)</f>
        <v>6</v>
      </c>
      <c r="P44" s="16">
        <v>0.8</v>
      </c>
      <c r="Q44" s="16">
        <v>7.45</v>
      </c>
      <c r="R44" s="5">
        <f>P44+Q44</f>
        <v>8.25</v>
      </c>
      <c r="S44" s="22">
        <f aca="true" t="shared" si="44" ref="S44:S55">VLOOKUP(R44,AD$44:AE$55,2,FALSE)</f>
        <v>4</v>
      </c>
      <c r="T44" s="5">
        <f>R44+N44+J44+F44</f>
        <v>36.5</v>
      </c>
      <c r="U44" s="22">
        <f aca="true" t="shared" si="45" ref="U44:U55">VLOOKUP(T44,AF$44:AG$55,2,FALSE)</f>
        <v>7</v>
      </c>
      <c r="V44" s="7"/>
      <c r="W44" s="6">
        <v>1</v>
      </c>
      <c r="X44" s="6">
        <f>LARGE(F$44:F$55,$W44)</f>
        <v>9.45</v>
      </c>
      <c r="Y44" s="6">
        <f>IF(X44=X43,Y43,Y43+1)</f>
        <v>1</v>
      </c>
      <c r="Z44" s="6">
        <f>LARGE(J$44:J$55,$W44)</f>
        <v>11.05</v>
      </c>
      <c r="AA44" s="6">
        <f>IF(Z44=Z43,AA43,AA43+1)</f>
        <v>1</v>
      </c>
      <c r="AB44" s="6">
        <f>LARGE(N$44:N$55,$W44)</f>
        <v>9.95</v>
      </c>
      <c r="AC44" s="6">
        <f>IF(AB44=AB43,AC43,AC43+1)</f>
        <v>1</v>
      </c>
      <c r="AD44" s="6">
        <f>LARGE(R$44:R$55,$W44)</f>
        <v>8.75</v>
      </c>
      <c r="AE44" s="6">
        <f>IF(AD44=AD43,AE43,AE43+1)</f>
        <v>1</v>
      </c>
      <c r="AF44" s="6">
        <f>LARGE(T$44:T$55,$W44)</f>
        <v>37.65</v>
      </c>
      <c r="AG44" s="6">
        <f>IF(AF44=AF43,AG43,AG43+1)</f>
        <v>1</v>
      </c>
    </row>
    <row r="45" spans="1:33" ht="18.75">
      <c r="A45" s="34">
        <v>82</v>
      </c>
      <c r="B45" s="35" t="s">
        <v>143</v>
      </c>
      <c r="C45" s="35" t="s">
        <v>12</v>
      </c>
      <c r="D45" s="16">
        <v>0</v>
      </c>
      <c r="E45" s="16">
        <v>0</v>
      </c>
      <c r="F45" s="5">
        <f aca="true" t="shared" si="46" ref="F45:F55">D45+E45</f>
        <v>0</v>
      </c>
      <c r="G45" s="22">
        <f t="shared" si="41"/>
        <v>8</v>
      </c>
      <c r="H45" s="16">
        <v>0</v>
      </c>
      <c r="I45" s="16">
        <v>0</v>
      </c>
      <c r="J45" s="5">
        <f aca="true" t="shared" si="47" ref="J45:J55">H45+I45</f>
        <v>0</v>
      </c>
      <c r="K45" s="22">
        <f t="shared" si="42"/>
        <v>11</v>
      </c>
      <c r="L45" s="16">
        <v>0</v>
      </c>
      <c r="M45" s="16">
        <v>0</v>
      </c>
      <c r="N45" s="5">
        <f aca="true" t="shared" si="48" ref="N45:N55">L45+M45</f>
        <v>0</v>
      </c>
      <c r="O45" s="22">
        <f t="shared" si="43"/>
        <v>10</v>
      </c>
      <c r="P45" s="16">
        <v>0</v>
      </c>
      <c r="Q45" s="16">
        <v>0</v>
      </c>
      <c r="R45" s="5">
        <f aca="true" t="shared" si="49" ref="R45:R55">P45+Q45</f>
        <v>0</v>
      </c>
      <c r="S45" s="22">
        <f t="shared" si="44"/>
        <v>12</v>
      </c>
      <c r="T45" s="5">
        <f aca="true" t="shared" si="50" ref="T45:T55">R45+N45+J45+F45</f>
        <v>0</v>
      </c>
      <c r="U45" s="22">
        <f t="shared" si="45"/>
        <v>11</v>
      </c>
      <c r="V45" s="7"/>
      <c r="W45" s="6">
        <f>W44+1</f>
        <v>2</v>
      </c>
      <c r="X45" s="6">
        <f aca="true" t="shared" si="51" ref="X45:X55">LARGE(F$44:F$55,$W45)</f>
        <v>9.35</v>
      </c>
      <c r="Y45" s="6">
        <f aca="true" t="shared" si="52" ref="Y45:Y55">IF(X45=X44,Y44,Y44+1)</f>
        <v>2</v>
      </c>
      <c r="Z45" s="6">
        <f aca="true" t="shared" si="53" ref="Z45:Z55">LARGE(J$44:J$55,$W45)</f>
        <v>10.9</v>
      </c>
      <c r="AA45" s="6">
        <f aca="true" t="shared" si="54" ref="AA45:AA55">IF(Z45=Z44,AA44,AA44+1)</f>
        <v>2</v>
      </c>
      <c r="AB45" s="6">
        <f aca="true" t="shared" si="55" ref="AB45:AB55">LARGE(N$44:N$55,$W45)</f>
        <v>9.95</v>
      </c>
      <c r="AC45" s="6">
        <f aca="true" t="shared" si="56" ref="AC45:AC55">IF(AB45=AB44,AC44,AC44+1)</f>
        <v>1</v>
      </c>
      <c r="AD45" s="6">
        <f aca="true" t="shared" si="57" ref="AD45:AD55">LARGE(R$44:R$55,$W45)</f>
        <v>8.6</v>
      </c>
      <c r="AE45" s="6">
        <f aca="true" t="shared" si="58" ref="AE45:AE55">IF(AD45=AD44,AE44,AE44+1)</f>
        <v>2</v>
      </c>
      <c r="AF45" s="6">
        <f aca="true" t="shared" si="59" ref="AF45:AF55">LARGE(T$44:T$55,$W45)</f>
        <v>37.6</v>
      </c>
      <c r="AG45" s="6">
        <f aca="true" t="shared" si="60" ref="AG45:AG55">IF(AF45=AF44,AG44,AG44+1)</f>
        <v>2</v>
      </c>
    </row>
    <row r="46" spans="1:33" ht="18.75">
      <c r="A46" s="34">
        <v>83</v>
      </c>
      <c r="B46" s="35" t="s">
        <v>144</v>
      </c>
      <c r="C46" s="35" t="s">
        <v>12</v>
      </c>
      <c r="D46" s="16">
        <v>1</v>
      </c>
      <c r="E46" s="16">
        <v>8.35</v>
      </c>
      <c r="F46" s="5">
        <f t="shared" si="46"/>
        <v>9.35</v>
      </c>
      <c r="G46" s="22">
        <f t="shared" si="41"/>
        <v>2</v>
      </c>
      <c r="H46" s="16">
        <v>2</v>
      </c>
      <c r="I46" s="16">
        <v>6.9</v>
      </c>
      <c r="J46" s="5">
        <f t="shared" si="47"/>
        <v>8.9</v>
      </c>
      <c r="K46" s="22">
        <f t="shared" si="42"/>
        <v>10</v>
      </c>
      <c r="L46" s="16">
        <v>1.6</v>
      </c>
      <c r="M46" s="16">
        <v>7.9</v>
      </c>
      <c r="N46" s="5">
        <f t="shared" si="48"/>
        <v>9.5</v>
      </c>
      <c r="O46" s="22">
        <f t="shared" si="43"/>
        <v>4</v>
      </c>
      <c r="P46" s="16">
        <v>1</v>
      </c>
      <c r="Q46" s="16">
        <v>7.75</v>
      </c>
      <c r="R46" s="5">
        <f t="shared" si="49"/>
        <v>8.75</v>
      </c>
      <c r="S46" s="22">
        <f t="shared" si="44"/>
        <v>1</v>
      </c>
      <c r="T46" s="5">
        <f t="shared" si="50"/>
        <v>36.5</v>
      </c>
      <c r="U46" s="22">
        <f t="shared" si="45"/>
        <v>7</v>
      </c>
      <c r="V46" s="7"/>
      <c r="W46" s="6">
        <f aca="true" t="shared" si="61" ref="W46:W55">W45+1</f>
        <v>3</v>
      </c>
      <c r="X46" s="6">
        <f t="shared" si="51"/>
        <v>9.35</v>
      </c>
      <c r="Y46" s="6">
        <f t="shared" si="52"/>
        <v>2</v>
      </c>
      <c r="Z46" s="6">
        <f t="shared" si="53"/>
        <v>10.850000000000001</v>
      </c>
      <c r="AA46" s="6">
        <f t="shared" si="54"/>
        <v>3</v>
      </c>
      <c r="AB46" s="6">
        <f t="shared" si="55"/>
        <v>9.85</v>
      </c>
      <c r="AC46" s="6">
        <f t="shared" si="56"/>
        <v>2</v>
      </c>
      <c r="AD46" s="6">
        <f t="shared" si="57"/>
        <v>8.3</v>
      </c>
      <c r="AE46" s="6">
        <f t="shared" si="58"/>
        <v>3</v>
      </c>
      <c r="AF46" s="6">
        <f t="shared" si="59"/>
        <v>37.5</v>
      </c>
      <c r="AG46" s="6">
        <f t="shared" si="60"/>
        <v>3</v>
      </c>
    </row>
    <row r="47" spans="1:33" ht="18.75">
      <c r="A47" s="34">
        <v>84</v>
      </c>
      <c r="B47" s="35" t="s">
        <v>145</v>
      </c>
      <c r="C47" s="35" t="s">
        <v>12</v>
      </c>
      <c r="D47" s="16">
        <v>1</v>
      </c>
      <c r="E47" s="16">
        <v>8.3</v>
      </c>
      <c r="F47" s="5">
        <f t="shared" si="46"/>
        <v>9.3</v>
      </c>
      <c r="G47" s="22">
        <f t="shared" si="41"/>
        <v>3</v>
      </c>
      <c r="H47" s="16">
        <v>2</v>
      </c>
      <c r="I47" s="16">
        <v>7.6</v>
      </c>
      <c r="J47" s="5">
        <f t="shared" si="47"/>
        <v>9.6</v>
      </c>
      <c r="K47" s="22">
        <f t="shared" si="42"/>
        <v>9</v>
      </c>
      <c r="L47" s="16">
        <v>1.6</v>
      </c>
      <c r="M47" s="16">
        <v>8.2</v>
      </c>
      <c r="N47" s="5">
        <f t="shared" si="48"/>
        <v>9.799999999999999</v>
      </c>
      <c r="O47" s="22">
        <f t="shared" si="43"/>
        <v>3</v>
      </c>
      <c r="P47" s="16">
        <v>0.8</v>
      </c>
      <c r="Q47" s="16">
        <v>6.85</v>
      </c>
      <c r="R47" s="5">
        <f t="shared" si="49"/>
        <v>7.6499999999999995</v>
      </c>
      <c r="S47" s="22">
        <f t="shared" si="44"/>
        <v>8</v>
      </c>
      <c r="T47" s="5">
        <f t="shared" si="50"/>
        <v>36.349999999999994</v>
      </c>
      <c r="U47" s="22">
        <f t="shared" si="45"/>
        <v>8</v>
      </c>
      <c r="V47" s="7"/>
      <c r="W47" s="6">
        <f t="shared" si="61"/>
        <v>4</v>
      </c>
      <c r="X47" s="6">
        <f t="shared" si="51"/>
        <v>9.35</v>
      </c>
      <c r="Y47" s="6">
        <f t="shared" si="52"/>
        <v>2</v>
      </c>
      <c r="Z47" s="6">
        <f t="shared" si="53"/>
        <v>10.55</v>
      </c>
      <c r="AA47" s="6">
        <f t="shared" si="54"/>
        <v>4</v>
      </c>
      <c r="AB47" s="6">
        <f t="shared" si="55"/>
        <v>9.799999999999999</v>
      </c>
      <c r="AC47" s="6">
        <f t="shared" si="56"/>
        <v>3</v>
      </c>
      <c r="AD47" s="6">
        <f t="shared" si="57"/>
        <v>8.25</v>
      </c>
      <c r="AE47" s="6">
        <f t="shared" si="58"/>
        <v>4</v>
      </c>
      <c r="AF47" s="6">
        <f t="shared" si="59"/>
        <v>37.35</v>
      </c>
      <c r="AG47" s="6">
        <f t="shared" si="60"/>
        <v>4</v>
      </c>
    </row>
    <row r="48" spans="1:33" ht="18.75">
      <c r="A48" s="34">
        <v>85</v>
      </c>
      <c r="B48" s="35" t="s">
        <v>146</v>
      </c>
      <c r="C48" s="35" t="s">
        <v>61</v>
      </c>
      <c r="D48" s="16">
        <v>1</v>
      </c>
      <c r="E48" s="16">
        <v>8.35</v>
      </c>
      <c r="F48" s="5">
        <f t="shared" si="46"/>
        <v>9.35</v>
      </c>
      <c r="G48" s="22">
        <f t="shared" si="41"/>
        <v>2</v>
      </c>
      <c r="H48" s="16">
        <v>1.8</v>
      </c>
      <c r="I48" s="16">
        <v>9.1</v>
      </c>
      <c r="J48" s="5">
        <f t="shared" si="47"/>
        <v>10.9</v>
      </c>
      <c r="K48" s="22">
        <f t="shared" si="42"/>
        <v>2</v>
      </c>
      <c r="L48" s="16">
        <v>1.6</v>
      </c>
      <c r="M48" s="16">
        <v>6.05</v>
      </c>
      <c r="N48" s="5">
        <f t="shared" si="48"/>
        <v>7.65</v>
      </c>
      <c r="O48" s="22">
        <f t="shared" si="43"/>
        <v>9</v>
      </c>
      <c r="P48" s="16">
        <v>0.6</v>
      </c>
      <c r="Q48" s="16">
        <v>6.7</v>
      </c>
      <c r="R48" s="5">
        <f t="shared" si="49"/>
        <v>7.3</v>
      </c>
      <c r="S48" s="22">
        <f t="shared" si="44"/>
        <v>10</v>
      </c>
      <c r="T48" s="5">
        <f t="shared" si="50"/>
        <v>35.2</v>
      </c>
      <c r="U48" s="22">
        <f t="shared" si="45"/>
        <v>9</v>
      </c>
      <c r="V48" s="7"/>
      <c r="W48" s="6">
        <f t="shared" si="61"/>
        <v>5</v>
      </c>
      <c r="X48" s="6">
        <f t="shared" si="51"/>
        <v>9.3</v>
      </c>
      <c r="Y48" s="6">
        <f t="shared" si="52"/>
        <v>3</v>
      </c>
      <c r="Z48" s="6">
        <f t="shared" si="53"/>
        <v>10.25</v>
      </c>
      <c r="AA48" s="6">
        <f t="shared" si="54"/>
        <v>5</v>
      </c>
      <c r="AB48" s="6">
        <f t="shared" si="55"/>
        <v>9.799999999999999</v>
      </c>
      <c r="AC48" s="6">
        <f t="shared" si="56"/>
        <v>3</v>
      </c>
      <c r="AD48" s="6">
        <f t="shared" si="57"/>
        <v>8.1</v>
      </c>
      <c r="AE48" s="6">
        <f t="shared" si="58"/>
        <v>5</v>
      </c>
      <c r="AF48" s="6">
        <f t="shared" si="59"/>
        <v>36.75</v>
      </c>
      <c r="AG48" s="6">
        <f t="shared" si="60"/>
        <v>5</v>
      </c>
    </row>
    <row r="49" spans="1:33" ht="18.75">
      <c r="A49" s="34">
        <v>86</v>
      </c>
      <c r="B49" s="35" t="s">
        <v>147</v>
      </c>
      <c r="C49" s="35" t="s">
        <v>61</v>
      </c>
      <c r="D49" s="16">
        <v>1</v>
      </c>
      <c r="E49" s="16">
        <v>8.2</v>
      </c>
      <c r="F49" s="5">
        <f t="shared" si="46"/>
        <v>9.2</v>
      </c>
      <c r="G49" s="22">
        <f t="shared" si="41"/>
        <v>4</v>
      </c>
      <c r="H49" s="16">
        <v>1.8</v>
      </c>
      <c r="I49" s="16">
        <v>8</v>
      </c>
      <c r="J49" s="5">
        <f t="shared" si="47"/>
        <v>9.8</v>
      </c>
      <c r="K49" s="22">
        <f t="shared" si="42"/>
        <v>8</v>
      </c>
      <c r="L49" s="16">
        <v>1.6</v>
      </c>
      <c r="M49" s="16">
        <v>7.15</v>
      </c>
      <c r="N49" s="5">
        <f t="shared" si="48"/>
        <v>8.75</v>
      </c>
      <c r="O49" s="22">
        <f t="shared" si="43"/>
        <v>8</v>
      </c>
      <c r="P49" s="16">
        <v>0.6</v>
      </c>
      <c r="Q49" s="16">
        <v>6.4</v>
      </c>
      <c r="R49" s="5">
        <f t="shared" si="49"/>
        <v>7</v>
      </c>
      <c r="S49" s="22">
        <f t="shared" si="44"/>
        <v>11</v>
      </c>
      <c r="T49" s="5">
        <f t="shared" si="50"/>
        <v>34.75</v>
      </c>
      <c r="U49" s="22">
        <f t="shared" si="45"/>
        <v>10</v>
      </c>
      <c r="V49" s="7"/>
      <c r="W49" s="6">
        <f t="shared" si="61"/>
        <v>6</v>
      </c>
      <c r="X49" s="6">
        <f t="shared" si="51"/>
        <v>9.3</v>
      </c>
      <c r="Y49" s="6">
        <f t="shared" si="52"/>
        <v>3</v>
      </c>
      <c r="Z49" s="6">
        <f t="shared" si="53"/>
        <v>10.200000000000001</v>
      </c>
      <c r="AA49" s="6">
        <f t="shared" si="54"/>
        <v>6</v>
      </c>
      <c r="AB49" s="6">
        <f t="shared" si="55"/>
        <v>9.5</v>
      </c>
      <c r="AC49" s="6">
        <f t="shared" si="56"/>
        <v>4</v>
      </c>
      <c r="AD49" s="6">
        <f t="shared" si="57"/>
        <v>8</v>
      </c>
      <c r="AE49" s="6">
        <f t="shared" si="58"/>
        <v>6</v>
      </c>
      <c r="AF49" s="6">
        <f t="shared" si="59"/>
        <v>36.6</v>
      </c>
      <c r="AG49" s="6">
        <f t="shared" si="60"/>
        <v>6</v>
      </c>
    </row>
    <row r="50" spans="1:33" ht="18.75">
      <c r="A50" s="37">
        <v>87</v>
      </c>
      <c r="B50" s="35" t="s">
        <v>148</v>
      </c>
      <c r="C50" s="35" t="s">
        <v>34</v>
      </c>
      <c r="D50" s="16">
        <v>1</v>
      </c>
      <c r="E50" s="16">
        <v>8.45</v>
      </c>
      <c r="F50" s="5">
        <f t="shared" si="46"/>
        <v>9.45</v>
      </c>
      <c r="G50" s="22">
        <f t="shared" si="41"/>
        <v>1</v>
      </c>
      <c r="H50" s="16">
        <v>1.8</v>
      </c>
      <c r="I50" s="16">
        <v>9.25</v>
      </c>
      <c r="J50" s="5">
        <f t="shared" si="47"/>
        <v>11.05</v>
      </c>
      <c r="K50" s="22">
        <f t="shared" si="42"/>
        <v>1</v>
      </c>
      <c r="L50" s="16">
        <v>1.6</v>
      </c>
      <c r="M50" s="16">
        <v>7.25</v>
      </c>
      <c r="N50" s="5">
        <f t="shared" si="48"/>
        <v>8.85</v>
      </c>
      <c r="O50" s="22">
        <f t="shared" si="43"/>
        <v>7</v>
      </c>
      <c r="P50" s="16">
        <v>0.2</v>
      </c>
      <c r="Q50" s="16">
        <v>7.8</v>
      </c>
      <c r="R50" s="5">
        <f t="shared" si="49"/>
        <v>8</v>
      </c>
      <c r="S50" s="22">
        <f t="shared" si="44"/>
        <v>6</v>
      </c>
      <c r="T50" s="5">
        <f t="shared" si="50"/>
        <v>37.35</v>
      </c>
      <c r="U50" s="22">
        <f t="shared" si="45"/>
        <v>4</v>
      </c>
      <c r="V50" s="7"/>
      <c r="W50" s="6">
        <v>7</v>
      </c>
      <c r="X50" s="6">
        <f t="shared" si="51"/>
        <v>9.2</v>
      </c>
      <c r="Y50" s="6">
        <f t="shared" si="52"/>
        <v>4</v>
      </c>
      <c r="Z50" s="6">
        <f t="shared" si="53"/>
        <v>9.950000000000001</v>
      </c>
      <c r="AA50" s="6">
        <f t="shared" si="54"/>
        <v>7</v>
      </c>
      <c r="AB50" s="6">
        <f t="shared" si="55"/>
        <v>9.2</v>
      </c>
      <c r="AC50" s="6">
        <f t="shared" si="56"/>
        <v>5</v>
      </c>
      <c r="AD50" s="6">
        <f t="shared" si="57"/>
        <v>7.949999999999999</v>
      </c>
      <c r="AE50" s="6">
        <f t="shared" si="58"/>
        <v>7</v>
      </c>
      <c r="AF50" s="6">
        <f t="shared" si="59"/>
        <v>36.5</v>
      </c>
      <c r="AG50" s="6">
        <f t="shared" si="60"/>
        <v>7</v>
      </c>
    </row>
    <row r="51" spans="1:33" ht="18.75">
      <c r="A51" s="34">
        <v>88</v>
      </c>
      <c r="B51" s="35" t="s">
        <v>149</v>
      </c>
      <c r="C51" s="35" t="s">
        <v>34</v>
      </c>
      <c r="D51" s="16">
        <v>1</v>
      </c>
      <c r="E51" s="16">
        <v>8.3</v>
      </c>
      <c r="F51" s="5">
        <f t="shared" si="46"/>
        <v>9.3</v>
      </c>
      <c r="G51" s="22">
        <f t="shared" si="41"/>
        <v>3</v>
      </c>
      <c r="H51" s="16">
        <v>1.8</v>
      </c>
      <c r="I51" s="16">
        <v>8.15</v>
      </c>
      <c r="J51" s="5">
        <f t="shared" si="47"/>
        <v>9.950000000000001</v>
      </c>
      <c r="K51" s="22">
        <f t="shared" si="42"/>
        <v>7</v>
      </c>
      <c r="L51" s="16">
        <v>1.6</v>
      </c>
      <c r="M51" s="16">
        <v>8.35</v>
      </c>
      <c r="N51" s="5">
        <f t="shared" si="48"/>
        <v>9.95</v>
      </c>
      <c r="O51" s="22">
        <f t="shared" si="43"/>
        <v>1</v>
      </c>
      <c r="P51" s="16">
        <v>0.8</v>
      </c>
      <c r="Q51" s="16">
        <v>7.5</v>
      </c>
      <c r="R51" s="5">
        <f t="shared" si="49"/>
        <v>8.3</v>
      </c>
      <c r="S51" s="22">
        <f t="shared" si="44"/>
        <v>3</v>
      </c>
      <c r="T51" s="5">
        <f t="shared" si="50"/>
        <v>37.5</v>
      </c>
      <c r="U51" s="22">
        <f t="shared" si="45"/>
        <v>3</v>
      </c>
      <c r="V51" s="7"/>
      <c r="W51" s="6">
        <v>8</v>
      </c>
      <c r="X51" s="6">
        <f t="shared" si="51"/>
        <v>9.2</v>
      </c>
      <c r="Y51" s="6">
        <f t="shared" si="52"/>
        <v>4</v>
      </c>
      <c r="Z51" s="6">
        <f t="shared" si="53"/>
        <v>9.8</v>
      </c>
      <c r="AA51" s="6">
        <f t="shared" si="54"/>
        <v>8</v>
      </c>
      <c r="AB51" s="6">
        <f t="shared" si="55"/>
        <v>8.9</v>
      </c>
      <c r="AC51" s="6">
        <f t="shared" si="56"/>
        <v>6</v>
      </c>
      <c r="AD51" s="6">
        <f t="shared" si="57"/>
        <v>7.6499999999999995</v>
      </c>
      <c r="AE51" s="6">
        <f t="shared" si="58"/>
        <v>8</v>
      </c>
      <c r="AF51" s="6">
        <f t="shared" si="59"/>
        <v>36.5</v>
      </c>
      <c r="AG51" s="6">
        <f t="shared" si="60"/>
        <v>7</v>
      </c>
    </row>
    <row r="52" spans="1:33" ht="18.75">
      <c r="A52" s="34">
        <v>89</v>
      </c>
      <c r="B52" s="35" t="s">
        <v>150</v>
      </c>
      <c r="C52" s="35" t="s">
        <v>34</v>
      </c>
      <c r="D52" s="16">
        <v>1</v>
      </c>
      <c r="E52" s="16">
        <v>7.75</v>
      </c>
      <c r="F52" s="5">
        <f t="shared" si="46"/>
        <v>8.75</v>
      </c>
      <c r="G52" s="22">
        <f t="shared" si="41"/>
        <v>7</v>
      </c>
      <c r="H52" s="16">
        <v>1.8</v>
      </c>
      <c r="I52" s="16">
        <v>9.05</v>
      </c>
      <c r="J52" s="5">
        <f t="shared" si="47"/>
        <v>10.850000000000001</v>
      </c>
      <c r="K52" s="22">
        <f t="shared" si="42"/>
        <v>3</v>
      </c>
      <c r="L52" s="16">
        <v>1.6</v>
      </c>
      <c r="M52" s="16">
        <v>7.6</v>
      </c>
      <c r="N52" s="5">
        <f t="shared" si="48"/>
        <v>9.2</v>
      </c>
      <c r="O52" s="22">
        <f t="shared" si="43"/>
        <v>5</v>
      </c>
      <c r="P52" s="16">
        <v>-0.4</v>
      </c>
      <c r="Q52" s="16">
        <v>8.35</v>
      </c>
      <c r="R52" s="5">
        <f t="shared" si="49"/>
        <v>7.949999999999999</v>
      </c>
      <c r="S52" s="22">
        <f t="shared" si="44"/>
        <v>7</v>
      </c>
      <c r="T52" s="5">
        <f t="shared" si="50"/>
        <v>36.75</v>
      </c>
      <c r="U52" s="22">
        <f t="shared" si="45"/>
        <v>5</v>
      </c>
      <c r="V52" s="7"/>
      <c r="W52" s="6">
        <v>9</v>
      </c>
      <c r="X52" s="6">
        <f t="shared" si="51"/>
        <v>9.1</v>
      </c>
      <c r="Y52" s="6">
        <f t="shared" si="52"/>
        <v>5</v>
      </c>
      <c r="Z52" s="6">
        <f t="shared" si="53"/>
        <v>9.8</v>
      </c>
      <c r="AA52" s="6">
        <f t="shared" si="54"/>
        <v>8</v>
      </c>
      <c r="AB52" s="6">
        <f t="shared" si="55"/>
        <v>8.85</v>
      </c>
      <c r="AC52" s="6">
        <f t="shared" si="56"/>
        <v>7</v>
      </c>
      <c r="AD52" s="6">
        <f t="shared" si="57"/>
        <v>7.45</v>
      </c>
      <c r="AE52" s="6">
        <f t="shared" si="58"/>
        <v>9</v>
      </c>
      <c r="AF52" s="6">
        <f t="shared" si="59"/>
        <v>36.349999999999994</v>
      </c>
      <c r="AG52" s="6">
        <f t="shared" si="60"/>
        <v>8</v>
      </c>
    </row>
    <row r="53" spans="1:33" ht="18.75">
      <c r="A53" s="34">
        <v>90</v>
      </c>
      <c r="B53" s="35" t="s">
        <v>151</v>
      </c>
      <c r="C53" s="35" t="s">
        <v>12</v>
      </c>
      <c r="D53" s="16">
        <v>1</v>
      </c>
      <c r="E53" s="16">
        <v>8</v>
      </c>
      <c r="F53" s="5">
        <f t="shared" si="46"/>
        <v>9</v>
      </c>
      <c r="G53" s="22">
        <f t="shared" si="41"/>
        <v>6</v>
      </c>
      <c r="H53" s="16">
        <v>1.8</v>
      </c>
      <c r="I53" s="16">
        <v>8.4</v>
      </c>
      <c r="J53" s="5">
        <f t="shared" si="47"/>
        <v>10.200000000000001</v>
      </c>
      <c r="K53" s="22">
        <f t="shared" si="42"/>
        <v>6</v>
      </c>
      <c r="L53" s="16">
        <v>1.6</v>
      </c>
      <c r="M53" s="16">
        <v>8.35</v>
      </c>
      <c r="N53" s="5">
        <f t="shared" si="48"/>
        <v>9.95</v>
      </c>
      <c r="O53" s="22">
        <f t="shared" si="43"/>
        <v>1</v>
      </c>
      <c r="P53" s="16">
        <v>0</v>
      </c>
      <c r="Q53" s="16">
        <v>7.45</v>
      </c>
      <c r="R53" s="5">
        <f t="shared" si="49"/>
        <v>7.45</v>
      </c>
      <c r="S53" s="22">
        <f t="shared" si="44"/>
        <v>9</v>
      </c>
      <c r="T53" s="5">
        <f t="shared" si="50"/>
        <v>36.6</v>
      </c>
      <c r="U53" s="22">
        <f t="shared" si="45"/>
        <v>6</v>
      </c>
      <c r="V53" s="7"/>
      <c r="W53" s="6">
        <v>10</v>
      </c>
      <c r="X53" s="6">
        <f t="shared" si="51"/>
        <v>9</v>
      </c>
      <c r="Y53" s="6">
        <f t="shared" si="52"/>
        <v>6</v>
      </c>
      <c r="Z53" s="6">
        <f t="shared" si="53"/>
        <v>9.6</v>
      </c>
      <c r="AA53" s="6">
        <f t="shared" si="54"/>
        <v>9</v>
      </c>
      <c r="AB53" s="6">
        <f t="shared" si="55"/>
        <v>8.75</v>
      </c>
      <c r="AC53" s="6">
        <f t="shared" si="56"/>
        <v>8</v>
      </c>
      <c r="AD53" s="6">
        <f t="shared" si="57"/>
        <v>7.3</v>
      </c>
      <c r="AE53" s="6">
        <f t="shared" si="58"/>
        <v>10</v>
      </c>
      <c r="AF53" s="6">
        <f t="shared" si="59"/>
        <v>35.2</v>
      </c>
      <c r="AG53" s="6">
        <f t="shared" si="60"/>
        <v>9</v>
      </c>
    </row>
    <row r="54" spans="1:33" ht="18.75">
      <c r="A54" s="34">
        <v>91</v>
      </c>
      <c r="B54" s="35" t="s">
        <v>152</v>
      </c>
      <c r="C54" s="35" t="s">
        <v>12</v>
      </c>
      <c r="D54" s="16">
        <v>1</v>
      </c>
      <c r="E54" s="16">
        <v>8.2</v>
      </c>
      <c r="F54" s="5">
        <f t="shared" si="46"/>
        <v>9.2</v>
      </c>
      <c r="G54" s="22">
        <f t="shared" si="41"/>
        <v>4</v>
      </c>
      <c r="H54" s="16">
        <v>2</v>
      </c>
      <c r="I54" s="16">
        <v>8.55</v>
      </c>
      <c r="J54" s="5">
        <f t="shared" si="47"/>
        <v>10.55</v>
      </c>
      <c r="K54" s="22">
        <f t="shared" si="42"/>
        <v>4</v>
      </c>
      <c r="L54" s="16">
        <v>1.6</v>
      </c>
      <c r="M54" s="16">
        <v>8.2</v>
      </c>
      <c r="N54" s="5">
        <f t="shared" si="48"/>
        <v>9.799999999999999</v>
      </c>
      <c r="O54" s="22">
        <f t="shared" si="43"/>
        <v>3</v>
      </c>
      <c r="P54" s="16">
        <v>0.6</v>
      </c>
      <c r="Q54" s="16">
        <v>7.5</v>
      </c>
      <c r="R54" s="5">
        <f t="shared" si="49"/>
        <v>8.1</v>
      </c>
      <c r="S54" s="22">
        <f t="shared" si="44"/>
        <v>5</v>
      </c>
      <c r="T54" s="5">
        <f t="shared" si="50"/>
        <v>37.65</v>
      </c>
      <c r="U54" s="22">
        <f t="shared" si="45"/>
        <v>1</v>
      </c>
      <c r="V54" s="7"/>
      <c r="W54" s="6">
        <f t="shared" si="61"/>
        <v>11</v>
      </c>
      <c r="X54" s="6">
        <f t="shared" si="51"/>
        <v>8.75</v>
      </c>
      <c r="Y54" s="6">
        <f t="shared" si="52"/>
        <v>7</v>
      </c>
      <c r="Z54" s="6">
        <f t="shared" si="53"/>
        <v>8.9</v>
      </c>
      <c r="AA54" s="6">
        <f t="shared" si="54"/>
        <v>10</v>
      </c>
      <c r="AB54" s="6">
        <f t="shared" si="55"/>
        <v>7.65</v>
      </c>
      <c r="AC54" s="6">
        <f t="shared" si="56"/>
        <v>9</v>
      </c>
      <c r="AD54" s="6">
        <f t="shared" si="57"/>
        <v>7</v>
      </c>
      <c r="AE54" s="6">
        <f t="shared" si="58"/>
        <v>11</v>
      </c>
      <c r="AF54" s="6">
        <f t="shared" si="59"/>
        <v>34.75</v>
      </c>
      <c r="AG54" s="6">
        <f t="shared" si="60"/>
        <v>10</v>
      </c>
    </row>
    <row r="55" spans="1:33" ht="18.75">
      <c r="A55" s="34">
        <v>92</v>
      </c>
      <c r="B55" s="34" t="s">
        <v>153</v>
      </c>
      <c r="C55" s="34" t="s">
        <v>12</v>
      </c>
      <c r="D55" s="16">
        <v>1</v>
      </c>
      <c r="E55" s="16">
        <v>8.35</v>
      </c>
      <c r="F55" s="5">
        <f t="shared" si="46"/>
        <v>9.35</v>
      </c>
      <c r="G55" s="22">
        <f t="shared" si="41"/>
        <v>2</v>
      </c>
      <c r="H55" s="16">
        <v>1.8</v>
      </c>
      <c r="I55" s="16">
        <v>8</v>
      </c>
      <c r="J55" s="5">
        <f t="shared" si="47"/>
        <v>9.8</v>
      </c>
      <c r="K55" s="22">
        <f t="shared" si="42"/>
        <v>8</v>
      </c>
      <c r="L55" s="16">
        <v>1.6</v>
      </c>
      <c r="M55" s="16">
        <v>8.25</v>
      </c>
      <c r="N55" s="5">
        <f t="shared" si="48"/>
        <v>9.85</v>
      </c>
      <c r="O55" s="22">
        <f t="shared" si="43"/>
        <v>2</v>
      </c>
      <c r="P55" s="16">
        <v>0.6</v>
      </c>
      <c r="Q55" s="16">
        <v>8</v>
      </c>
      <c r="R55" s="5">
        <f t="shared" si="49"/>
        <v>8.6</v>
      </c>
      <c r="S55" s="22">
        <f t="shared" si="44"/>
        <v>2</v>
      </c>
      <c r="T55" s="5">
        <f t="shared" si="50"/>
        <v>37.6</v>
      </c>
      <c r="U55" s="22">
        <f t="shared" si="45"/>
        <v>2</v>
      </c>
      <c r="V55" s="7"/>
      <c r="W55" s="6">
        <f t="shared" si="61"/>
        <v>12</v>
      </c>
      <c r="X55" s="6">
        <f t="shared" si="51"/>
        <v>0</v>
      </c>
      <c r="Y55" s="6">
        <f t="shared" si="52"/>
        <v>8</v>
      </c>
      <c r="Z55" s="6">
        <f t="shared" si="53"/>
        <v>0</v>
      </c>
      <c r="AA55" s="6">
        <f t="shared" si="54"/>
        <v>11</v>
      </c>
      <c r="AB55" s="6">
        <f t="shared" si="55"/>
        <v>0</v>
      </c>
      <c r="AC55" s="6">
        <f t="shared" si="56"/>
        <v>10</v>
      </c>
      <c r="AD55" s="6">
        <f t="shared" si="57"/>
        <v>0</v>
      </c>
      <c r="AE55" s="6">
        <f t="shared" si="58"/>
        <v>12</v>
      </c>
      <c r="AF55" s="6">
        <f t="shared" si="59"/>
        <v>0</v>
      </c>
      <c r="AG55" s="6">
        <f t="shared" si="60"/>
        <v>11</v>
      </c>
    </row>
  </sheetData>
  <sheetProtection/>
  <mergeCells count="15">
    <mergeCell ref="D20:G20"/>
    <mergeCell ref="H20:K20"/>
    <mergeCell ref="L20:O20"/>
    <mergeCell ref="P20:S20"/>
    <mergeCell ref="T20:U20"/>
    <mergeCell ref="D42:G42"/>
    <mergeCell ref="H42:K42"/>
    <mergeCell ref="L42:O42"/>
    <mergeCell ref="P42:S42"/>
    <mergeCell ref="T42:U42"/>
    <mergeCell ref="D3:G3"/>
    <mergeCell ref="H3:K3"/>
    <mergeCell ref="L3:O3"/>
    <mergeCell ref="P3:S3"/>
    <mergeCell ref="T3:U3"/>
  </mergeCells>
  <conditionalFormatting sqref="F21:G21 J21:K22 N21:O22 R21:U22 G22 F4:G6 J4:K6 N4:O6 R4:U6 R13:U15 N13:O15 J13:K15 F13:G15 F43:G55 J43:K55 N43:O55 R43:U55">
    <cfRule type="cellIs" priority="82" dxfId="2" operator="equal" stopIfTrue="1">
      <formula>1</formula>
    </cfRule>
    <cfRule type="cellIs" priority="83" dxfId="1" operator="equal" stopIfTrue="1">
      <formula>2</formula>
    </cfRule>
    <cfRule type="cellIs" priority="84" dxfId="0" operator="equal" stopIfTrue="1">
      <formula>3</formula>
    </cfRule>
  </conditionalFormatting>
  <conditionalFormatting sqref="F23:G32 J23:K32 N23:O32 R23:U32 R34:U37 N34:O37 J34:K37 F34:G37">
    <cfRule type="cellIs" priority="31" dxfId="2" operator="equal" stopIfTrue="1">
      <formula>1</formula>
    </cfRule>
    <cfRule type="cellIs" priority="32" dxfId="1" operator="equal" stopIfTrue="1">
      <formula>2</formula>
    </cfRule>
    <cfRule type="cellIs" priority="33" dxfId="0" operator="equal" stopIfTrue="1">
      <formula>3</formula>
    </cfRule>
  </conditionalFormatting>
  <conditionalFormatting sqref="F22">
    <cfRule type="cellIs" priority="19" dxfId="2" operator="equal" stopIfTrue="1">
      <formula>1</formula>
    </cfRule>
    <cfRule type="cellIs" priority="20" dxfId="1" operator="equal" stopIfTrue="1">
      <formula>2</formula>
    </cfRule>
    <cfRule type="cellIs" priority="21" dxfId="0" operator="equal" stopIfTrue="1">
      <formula>3</formula>
    </cfRule>
  </conditionalFormatting>
  <conditionalFormatting sqref="F33:G33 J33:K33 N33:O33 R33:U33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F7:G12 J7:K12 N7:O12 R7:U12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D5:E15">
    <cfRule type="cellIs" priority="12" dxfId="3" operator="equal" stopIfTrue="1">
      <formula>0</formula>
    </cfRule>
  </conditionalFormatting>
  <conditionalFormatting sqref="H5:I15">
    <cfRule type="cellIs" priority="11" dxfId="3" operator="equal" stopIfTrue="1">
      <formula>0</formula>
    </cfRule>
  </conditionalFormatting>
  <conditionalFormatting sqref="L5:M15">
    <cfRule type="cellIs" priority="10" dxfId="3" operator="equal" stopIfTrue="1">
      <formula>0</formula>
    </cfRule>
  </conditionalFormatting>
  <conditionalFormatting sqref="P5:Q15">
    <cfRule type="cellIs" priority="9" dxfId="3" operator="equal" stopIfTrue="1">
      <formula>0</formula>
    </cfRule>
  </conditionalFormatting>
  <conditionalFormatting sqref="D22:E37">
    <cfRule type="cellIs" priority="8" dxfId="3" operator="equal" stopIfTrue="1">
      <formula>0</formula>
    </cfRule>
  </conditionalFormatting>
  <conditionalFormatting sqref="H22:I37">
    <cfRule type="cellIs" priority="7" dxfId="3" operator="equal" stopIfTrue="1">
      <formula>0</formula>
    </cfRule>
  </conditionalFormatting>
  <conditionalFormatting sqref="L22:M37">
    <cfRule type="cellIs" priority="6" dxfId="3" operator="equal" stopIfTrue="1">
      <formula>0</formula>
    </cfRule>
  </conditionalFormatting>
  <conditionalFormatting sqref="P22:Q37">
    <cfRule type="cellIs" priority="5" dxfId="3" operator="equal" stopIfTrue="1">
      <formula>0</formula>
    </cfRule>
  </conditionalFormatting>
  <conditionalFormatting sqref="D44:E55">
    <cfRule type="cellIs" priority="4" dxfId="3" operator="equal" stopIfTrue="1">
      <formula>0</formula>
    </cfRule>
  </conditionalFormatting>
  <conditionalFormatting sqref="H44:I55">
    <cfRule type="cellIs" priority="3" dxfId="3" operator="equal" stopIfTrue="1">
      <formula>0</formula>
    </cfRule>
  </conditionalFormatting>
  <conditionalFormatting sqref="L44:M55">
    <cfRule type="cellIs" priority="2" dxfId="3" operator="equal" stopIfTrue="1">
      <formula>0</formula>
    </cfRule>
  </conditionalFormatting>
  <conditionalFormatting sqref="P44:Q55">
    <cfRule type="cellIs" priority="1" dxfId="3" operator="equal" stopIfTrue="1">
      <formula>0</formula>
    </cfRule>
  </conditionalFormatting>
  <printOptions/>
  <pageMargins left="0.7086614173228347" right="0.7086614173228347" top="0.5511811023622047" bottom="0.7480314960629921" header="0.31496062992125984" footer="0.31496062992125984"/>
  <pageSetup fitToHeight="2" orientation="landscape" paperSize="9" scale="48" r:id="rId1"/>
  <headerFooter>
    <oddHeader>&amp;C&amp;"-,Regular"&amp;24&amp;KFF0000Stockport Rec 4 Piece Competition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Alexanra Park Infants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Johnson</dc:creator>
  <cp:keywords/>
  <dc:description/>
  <cp:lastModifiedBy>Mike Healy</cp:lastModifiedBy>
  <cp:lastPrinted>2018-02-25T16:56:04Z</cp:lastPrinted>
  <dcterms:created xsi:type="dcterms:W3CDTF">2003-03-27T19:43:42Z</dcterms:created>
  <dcterms:modified xsi:type="dcterms:W3CDTF">2018-02-25T17:32:44Z</dcterms:modified>
  <cp:category/>
  <cp:version/>
  <cp:contentType/>
  <cp:contentStatus/>
</cp:coreProperties>
</file>