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8250" windowHeight="7995" tabRatio="584" activeTab="1"/>
  </bookViews>
  <sheets>
    <sheet name="Round 1" sheetId="1" r:id="rId1"/>
    <sheet name="Round 2" sheetId="2" r:id="rId2"/>
  </sheets>
  <definedNames/>
  <calcPr fullCalcOnLoad="1"/>
</workbook>
</file>

<file path=xl/sharedStrings.xml><?xml version="1.0" encoding="utf-8"?>
<sst xmlns="http://schemas.openxmlformats.org/spreadsheetml/2006/main" count="345" uniqueCount="102">
  <si>
    <t>VAULT</t>
  </si>
  <si>
    <t>BARS</t>
  </si>
  <si>
    <t>BEAM</t>
  </si>
  <si>
    <t>FLOOR</t>
  </si>
  <si>
    <t>OVERALL</t>
  </si>
  <si>
    <t>Score</t>
  </si>
  <si>
    <t xml:space="preserve"> </t>
  </si>
  <si>
    <t>GYMNAST</t>
  </si>
  <si>
    <t>NO</t>
  </si>
  <si>
    <t>D Score</t>
  </si>
  <si>
    <t xml:space="preserve"> z</t>
  </si>
  <si>
    <t>CLUB</t>
  </si>
  <si>
    <t>Emily Mills</t>
  </si>
  <si>
    <t>Stockport</t>
  </si>
  <si>
    <t>Tameside</t>
  </si>
  <si>
    <t>Jessica Wilson</t>
  </si>
  <si>
    <t>Gymfinity</t>
  </si>
  <si>
    <t>Holly Ferguson</t>
  </si>
  <si>
    <t>Newall Green</t>
  </si>
  <si>
    <t>Pos</t>
  </si>
  <si>
    <t>Bethany Gordon</t>
  </si>
  <si>
    <t>Ellie Gill</t>
  </si>
  <si>
    <t>Zoe Jones</t>
  </si>
  <si>
    <t>Jodie Pell</t>
  </si>
  <si>
    <t>Charlie Davies</t>
  </si>
  <si>
    <t>Anna Chartres</t>
  </si>
  <si>
    <t>Alyssia Hayman</t>
  </si>
  <si>
    <t>Millie Marshall</t>
  </si>
  <si>
    <t>Molly Jenkinson</t>
  </si>
  <si>
    <t>Sarah Dean</t>
  </si>
  <si>
    <t>Georgia Mullany</t>
  </si>
  <si>
    <t>Abi Wrightson</t>
  </si>
  <si>
    <t>Lilli Ashton</t>
  </si>
  <si>
    <t>CC Gymnastics</t>
  </si>
  <si>
    <t>Liverpool</t>
  </si>
  <si>
    <t>E Score</t>
  </si>
  <si>
    <t>Gymnasts aged 13+</t>
  </si>
  <si>
    <t>Gymnasts aged 12</t>
  </si>
  <si>
    <t>Steffi Davies</t>
  </si>
  <si>
    <t>Pippa Bearn</t>
  </si>
  <si>
    <t>Jade Wright</t>
  </si>
  <si>
    <t>Tegan Hope</t>
  </si>
  <si>
    <t xml:space="preserve">Kacie Oliver </t>
  </si>
  <si>
    <t>Shaniya Hira</t>
  </si>
  <si>
    <t>Silvia McCarthy</t>
  </si>
  <si>
    <t>Wilmslow</t>
  </si>
  <si>
    <t>Evie Brownhill</t>
  </si>
  <si>
    <t>Chloe Eaton</t>
  </si>
  <si>
    <t>Fiona Hutchinson</t>
  </si>
  <si>
    <t>Safia Hughes</t>
  </si>
  <si>
    <t>Sylvia Green</t>
  </si>
  <si>
    <t>Ellie Vaughan</t>
  </si>
  <si>
    <t>Lois Haworth</t>
  </si>
  <si>
    <t>Keira Heslop</t>
  </si>
  <si>
    <t>Aliyah Carter</t>
  </si>
  <si>
    <t>Olivia Heapy</t>
  </si>
  <si>
    <t>Gymnasts aged 11</t>
  </si>
  <si>
    <t>Gymnasts aged 10</t>
  </si>
  <si>
    <t>Mia Wheatley</t>
  </si>
  <si>
    <t>Lotta Tully</t>
  </si>
  <si>
    <t>Kimberley Wood</t>
  </si>
  <si>
    <t>Rosie Wedlock</t>
  </si>
  <si>
    <t>Isobel Gregory</t>
  </si>
  <si>
    <t>Millie Sigley</t>
  </si>
  <si>
    <t>Emma Buckley</t>
  </si>
  <si>
    <t>Gymnasts aged 9</t>
  </si>
  <si>
    <t>Katie Sothern</t>
  </si>
  <si>
    <t>Ashleigh Jones</t>
  </si>
  <si>
    <t>Sophie Shaw</t>
  </si>
  <si>
    <t>Emily Dunn</t>
  </si>
  <si>
    <t>Beth Lomas</t>
  </si>
  <si>
    <t>Emily Hill</t>
  </si>
  <si>
    <t>Lara Plant</t>
  </si>
  <si>
    <t>Heather Fitton</t>
  </si>
  <si>
    <t>Minnie Jansen</t>
  </si>
  <si>
    <t>Francesca Watson</t>
  </si>
  <si>
    <t>Sarah Wilson</t>
  </si>
  <si>
    <t>Alice Ellarby</t>
  </si>
  <si>
    <t>Lily Davison</t>
  </si>
  <si>
    <t>Molly Doody</t>
  </si>
  <si>
    <t>Gabriella Kirby Davies</t>
  </si>
  <si>
    <t>Anya Norcross</t>
  </si>
  <si>
    <t>Millie Shackleton</t>
  </si>
  <si>
    <t>Marcy Jackson</t>
  </si>
  <si>
    <t>Isobel Haymen</t>
  </si>
  <si>
    <t>Bethany Jones</t>
  </si>
  <si>
    <t>Natalia Wood</t>
  </si>
  <si>
    <t>Lola Unsworth</t>
  </si>
  <si>
    <t>Seren Redfern</t>
  </si>
  <si>
    <t>Gymnasts aged 7</t>
  </si>
  <si>
    <t>Lydia Sidebotham</t>
  </si>
  <si>
    <t>Eva Jenkins</t>
  </si>
  <si>
    <t>Evelyn Dykins</t>
  </si>
  <si>
    <t>Gymnasts aged 8</t>
  </si>
  <si>
    <t>Jeren Cankaya</t>
  </si>
  <si>
    <t>Leah Murphy</t>
  </si>
  <si>
    <t>Ruby Hyde</t>
  </si>
  <si>
    <t>Millie Simpson</t>
  </si>
  <si>
    <t>Ava Scott</t>
  </si>
  <si>
    <t>Mia Emblow</t>
  </si>
  <si>
    <t>Libby Marshall</t>
  </si>
  <si>
    <t>Thea Quigley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</si>
</sst>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2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4" fontId="9" fillId="0" borderId="10" xfId="57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9" fillId="0" borderId="0" xfId="57" applyNumberFormat="1" applyFont="1" applyFill="1" applyBorder="1" applyAlignment="1">
      <alignment horizontal="center" wrapText="1"/>
      <protection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3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zoomScale="70" zoomScaleNormal="70" zoomScalePageLayoutView="50" workbookViewId="0" topLeftCell="B32">
      <selection activeCell="AH59" sqref="AH59"/>
    </sheetView>
  </sheetViews>
  <sheetFormatPr defaultColWidth="9.140625" defaultRowHeight="12.75"/>
  <cols>
    <col min="1" max="1" width="6.8515625" style="7" customWidth="1"/>
    <col min="2" max="2" width="23.421875" style="7" customWidth="1"/>
    <col min="3" max="3" width="20.28125" style="7" customWidth="1"/>
    <col min="4" max="4" width="11.28125" style="8" customWidth="1"/>
    <col min="5" max="5" width="10.7109375" style="8" customWidth="1"/>
    <col min="6" max="6" width="10.7109375" style="7" customWidth="1"/>
    <col min="7" max="7" width="9.28125" style="7" customWidth="1"/>
    <col min="8" max="9" width="10.7109375" style="8" customWidth="1"/>
    <col min="10" max="10" width="10.7109375" style="7" customWidth="1"/>
    <col min="11" max="11" width="8.57421875" style="7" customWidth="1"/>
    <col min="12" max="12" width="11.57421875" style="8" customWidth="1"/>
    <col min="13" max="13" width="10.57421875" style="8" customWidth="1"/>
    <col min="14" max="14" width="10.7109375" style="7" customWidth="1"/>
    <col min="15" max="15" width="8.57421875" style="7" customWidth="1"/>
    <col min="16" max="17" width="10.7109375" style="8" customWidth="1"/>
    <col min="18" max="18" width="9.8515625" style="7" customWidth="1"/>
    <col min="19" max="19" width="8.57421875" style="7" customWidth="1"/>
    <col min="20" max="20" width="12.140625" style="7" customWidth="1"/>
    <col min="21" max="21" width="9.7109375" style="7" customWidth="1"/>
    <col min="22" max="22" width="9.140625" style="0" customWidth="1"/>
    <col min="23" max="33" width="9.140625" style="7" hidden="1" customWidth="1"/>
    <col min="34" max="34" width="27.57421875" style="18" customWidth="1"/>
    <col min="35" max="35" width="9.140625" style="18" customWidth="1"/>
    <col min="36" max="16384" width="9.140625" style="18" customWidth="1"/>
  </cols>
  <sheetData>
    <row r="1" ht="12.75">
      <c r="V1" s="7"/>
    </row>
    <row r="2" spans="1:22" ht="33.75">
      <c r="A2" s="13" t="s">
        <v>57</v>
      </c>
      <c r="D2" s="14"/>
      <c r="G2" s="15"/>
      <c r="V2" s="7"/>
    </row>
    <row r="3" ht="12.75">
      <c r="V3" s="7"/>
    </row>
    <row r="4" spans="1:33" s="19" customFormat="1" ht="18">
      <c r="A4" s="21" t="s">
        <v>8</v>
      </c>
      <c r="B4" s="21" t="s">
        <v>7</v>
      </c>
      <c r="C4" s="26" t="s">
        <v>11</v>
      </c>
      <c r="D4" s="34" t="s">
        <v>0</v>
      </c>
      <c r="E4" s="35"/>
      <c r="F4" s="35"/>
      <c r="G4" s="36"/>
      <c r="H4" s="34" t="s">
        <v>1</v>
      </c>
      <c r="I4" s="35"/>
      <c r="J4" s="35"/>
      <c r="K4" s="36"/>
      <c r="L4" s="34" t="s">
        <v>2</v>
      </c>
      <c r="M4" s="35"/>
      <c r="N4" s="35"/>
      <c r="O4" s="36"/>
      <c r="P4" s="34" t="s">
        <v>3</v>
      </c>
      <c r="Q4" s="35"/>
      <c r="R4" s="35"/>
      <c r="S4" s="36"/>
      <c r="T4" s="37" t="s">
        <v>4</v>
      </c>
      <c r="U4" s="38"/>
      <c r="V4" s="12"/>
      <c r="W4" s="10"/>
      <c r="X4" s="10"/>
      <c r="Y4" s="10"/>
      <c r="Z4" s="11"/>
      <c r="AA4" s="11"/>
      <c r="AB4" s="10"/>
      <c r="AC4" s="10"/>
      <c r="AD4" s="11"/>
      <c r="AE4" s="11"/>
      <c r="AF4" s="11"/>
      <c r="AG4" s="11"/>
    </row>
    <row r="5" spans="1:33" s="20" customFormat="1" ht="26.25">
      <c r="A5" s="22" t="s">
        <v>6</v>
      </c>
      <c r="B5" s="1"/>
      <c r="C5" s="1"/>
      <c r="D5" s="9" t="s">
        <v>9</v>
      </c>
      <c r="E5" s="9" t="s">
        <v>35</v>
      </c>
      <c r="F5" s="2" t="s">
        <v>5</v>
      </c>
      <c r="G5" s="1" t="s">
        <v>19</v>
      </c>
      <c r="H5" s="9" t="s">
        <v>9</v>
      </c>
      <c r="I5" s="9" t="s">
        <v>35</v>
      </c>
      <c r="J5" s="2" t="s">
        <v>5</v>
      </c>
      <c r="K5" s="1" t="s">
        <v>19</v>
      </c>
      <c r="L5" s="9" t="s">
        <v>9</v>
      </c>
      <c r="M5" s="9" t="s">
        <v>35</v>
      </c>
      <c r="N5" s="2" t="s">
        <v>5</v>
      </c>
      <c r="O5" s="1" t="s">
        <v>19</v>
      </c>
      <c r="P5" s="9" t="s">
        <v>9</v>
      </c>
      <c r="Q5" s="9" t="s">
        <v>35</v>
      </c>
      <c r="R5" s="2" t="s">
        <v>5</v>
      </c>
      <c r="S5" s="1" t="s">
        <v>19</v>
      </c>
      <c r="T5" s="2" t="s">
        <v>5</v>
      </c>
      <c r="U5" s="1" t="s">
        <v>19</v>
      </c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">
      <c r="A6" s="24">
        <v>31</v>
      </c>
      <c r="B6" s="17" t="s">
        <v>58</v>
      </c>
      <c r="C6" s="17" t="s">
        <v>16</v>
      </c>
      <c r="D6" s="16">
        <v>0</v>
      </c>
      <c r="E6" s="16">
        <v>0</v>
      </c>
      <c r="F6" s="5">
        <f>D6+E6</f>
        <v>0</v>
      </c>
      <c r="G6" s="23">
        <v>0</v>
      </c>
      <c r="H6" s="16">
        <v>0</v>
      </c>
      <c r="I6" s="16">
        <v>0</v>
      </c>
      <c r="J6" s="5">
        <f>H6+I6</f>
        <v>0</v>
      </c>
      <c r="K6" s="23">
        <f>VLOOKUP(J6,Z$6:AA$13,2,FALSE)</f>
        <v>7</v>
      </c>
      <c r="L6" s="16">
        <v>0</v>
      </c>
      <c r="M6" s="16">
        <v>0</v>
      </c>
      <c r="N6" s="5">
        <f>L6+M6</f>
        <v>0</v>
      </c>
      <c r="O6" s="23">
        <f>VLOOKUP(N6,AB$6:AC$13,2,FALSE)</f>
        <v>7</v>
      </c>
      <c r="P6" s="16">
        <v>0</v>
      </c>
      <c r="Q6" s="16">
        <v>0</v>
      </c>
      <c r="R6" s="5">
        <f>P6+Q6</f>
        <v>0</v>
      </c>
      <c r="S6" s="23">
        <f>VLOOKUP(R6,AD$6:AE$13,2,FALSE)</f>
        <v>6</v>
      </c>
      <c r="T6" s="5">
        <f>R6+N6+J6+F6</f>
        <v>0</v>
      </c>
      <c r="U6" s="23">
        <f>VLOOKUP(T6,AF$6:AG$13,2,FALSE)</f>
        <v>7</v>
      </c>
      <c r="V6" s="7"/>
      <c r="W6" s="6">
        <v>1</v>
      </c>
      <c r="X6" s="6">
        <f>LARGE(F$6:F$13,$W6)</f>
        <v>11.9</v>
      </c>
      <c r="Y6" s="6">
        <f>IF(X6=X5,Y5,Y5+1)</f>
        <v>1</v>
      </c>
      <c r="Z6" s="6">
        <f>LARGE(J$6:J$13,$W6)</f>
        <v>11.4</v>
      </c>
      <c r="AA6" s="6">
        <f>IF(Z6=Z5,AA5,AA5+1)</f>
        <v>1</v>
      </c>
      <c r="AB6" s="6">
        <f>LARGE(N$6:N$13,$W6)</f>
        <v>9.7</v>
      </c>
      <c r="AC6" s="6">
        <f>IF(AB6=AB5,AC5,AC5+1)</f>
        <v>1</v>
      </c>
      <c r="AD6" s="6">
        <f>LARGE(R$6:R$13,$W6)</f>
        <v>11.55</v>
      </c>
      <c r="AE6" s="6">
        <f>IF(AD6=AD5,AE5,AE5+1)</f>
        <v>1</v>
      </c>
      <c r="AF6" s="6">
        <f>LARGE(T$6:T$13,$W6)</f>
        <v>42.1</v>
      </c>
      <c r="AG6" s="6">
        <f>IF(AF6=AF5,AG5,AG5+1)</f>
        <v>1</v>
      </c>
    </row>
    <row r="7" spans="1:33" ht="18">
      <c r="A7" s="24">
        <v>32</v>
      </c>
      <c r="B7" s="17" t="s">
        <v>59</v>
      </c>
      <c r="C7" s="17" t="s">
        <v>16</v>
      </c>
      <c r="D7" s="16">
        <v>1.4</v>
      </c>
      <c r="E7" s="16">
        <v>9</v>
      </c>
      <c r="F7" s="5">
        <f aca="true" t="shared" si="0" ref="F7:F13">D7+E7</f>
        <v>10.4</v>
      </c>
      <c r="G7" s="23">
        <f aca="true" t="shared" si="1" ref="G7:G13">VLOOKUP(F7,X$6:Y$13,2,FALSE)</f>
        <v>4</v>
      </c>
      <c r="H7" s="16">
        <v>2.4</v>
      </c>
      <c r="I7" s="16">
        <v>9</v>
      </c>
      <c r="J7" s="5">
        <f aca="true" t="shared" si="2" ref="J7:J13">H7+I7</f>
        <v>11.4</v>
      </c>
      <c r="K7" s="23">
        <f aca="true" t="shared" si="3" ref="K7:K13">VLOOKUP(J7,Z$6:AA$13,2,FALSE)</f>
        <v>1</v>
      </c>
      <c r="L7" s="16">
        <v>2.6</v>
      </c>
      <c r="M7" s="16">
        <v>6.5</v>
      </c>
      <c r="N7" s="5">
        <f aca="true" t="shared" si="4" ref="N7:N13">L7+M7</f>
        <v>9.1</v>
      </c>
      <c r="O7" s="23">
        <f aca="true" t="shared" si="5" ref="O7:O13">VLOOKUP(N7,AB$6:AC$13,2,FALSE)</f>
        <v>2</v>
      </c>
      <c r="P7" s="16">
        <v>2.9</v>
      </c>
      <c r="Q7" s="16">
        <v>8.3</v>
      </c>
      <c r="R7" s="5">
        <f aca="true" t="shared" si="6" ref="R7:R13">P7+Q7</f>
        <v>11.200000000000001</v>
      </c>
      <c r="S7" s="23">
        <f aca="true" t="shared" si="7" ref="S7:S13">VLOOKUP(R7,AD$6:AE$13,2,FALSE)</f>
        <v>4</v>
      </c>
      <c r="T7" s="5">
        <f aca="true" t="shared" si="8" ref="T7:T13">R7+N7+J7+F7</f>
        <v>42.1</v>
      </c>
      <c r="U7" s="23">
        <f aca="true" t="shared" si="9" ref="U7:U13">VLOOKUP(T7,AF$6:AG$13,2,FALSE)</f>
        <v>1</v>
      </c>
      <c r="V7" s="7"/>
      <c r="W7" s="6">
        <v>2</v>
      </c>
      <c r="X7" s="6">
        <f aca="true" t="shared" si="10" ref="X7:X13">LARGE(F$6:F$13,$W7)</f>
        <v>11.5</v>
      </c>
      <c r="Y7" s="6">
        <f aca="true" t="shared" si="11" ref="Y7:Y13">IF(X7=X6,Y6,Y6+1)</f>
        <v>2</v>
      </c>
      <c r="Z7" s="6">
        <f aca="true" t="shared" si="12" ref="Z7:Z13">LARGE(J$6:J$13,$W7)</f>
        <v>9.8</v>
      </c>
      <c r="AA7" s="6">
        <f aca="true" t="shared" si="13" ref="AA7:AA13">IF(Z7=Z6,AA6,AA6+1)</f>
        <v>2</v>
      </c>
      <c r="AB7" s="6">
        <f aca="true" t="shared" si="14" ref="AB7:AB13">LARGE(N$6:N$13,$W7)</f>
        <v>9.1</v>
      </c>
      <c r="AC7" s="6">
        <f aca="true" t="shared" si="15" ref="AC7:AC13">IF(AB7=AB6,AC6,AC6+1)</f>
        <v>2</v>
      </c>
      <c r="AD7" s="6">
        <f aca="true" t="shared" si="16" ref="AD7:AD13">LARGE(R$6:R$13,$W7)</f>
        <v>11.45</v>
      </c>
      <c r="AE7" s="6">
        <f aca="true" t="shared" si="17" ref="AE7:AE13">IF(AD7=AD6,AE6,AE6+1)</f>
        <v>2</v>
      </c>
      <c r="AF7" s="6">
        <f aca="true" t="shared" si="18" ref="AF7:AF13">LARGE(T$6:T$13,$W7)</f>
        <v>41.05</v>
      </c>
      <c r="AG7" s="6">
        <f aca="true" t="shared" si="19" ref="AG7:AG13">IF(AF7=AF6,AG6,AG6+1)</f>
        <v>2</v>
      </c>
    </row>
    <row r="8" spans="1:33" ht="18">
      <c r="A8" s="24">
        <v>33</v>
      </c>
      <c r="B8" s="17" t="s">
        <v>17</v>
      </c>
      <c r="C8" s="17" t="s">
        <v>18</v>
      </c>
      <c r="D8" s="16">
        <v>2.4</v>
      </c>
      <c r="E8" s="16">
        <v>9.1</v>
      </c>
      <c r="F8" s="5">
        <f t="shared" si="0"/>
        <v>11.5</v>
      </c>
      <c r="G8" s="23">
        <f t="shared" si="1"/>
        <v>2</v>
      </c>
      <c r="H8" s="16">
        <v>1.2</v>
      </c>
      <c r="I8" s="16">
        <v>8.5</v>
      </c>
      <c r="J8" s="5">
        <f t="shared" si="2"/>
        <v>9.7</v>
      </c>
      <c r="K8" s="23">
        <f t="shared" si="3"/>
        <v>3</v>
      </c>
      <c r="L8" s="16">
        <v>2.6</v>
      </c>
      <c r="M8" s="16">
        <v>5.7</v>
      </c>
      <c r="N8" s="5">
        <f t="shared" si="4"/>
        <v>8.3</v>
      </c>
      <c r="O8" s="23">
        <f t="shared" si="5"/>
        <v>5</v>
      </c>
      <c r="P8" s="16">
        <v>3.6</v>
      </c>
      <c r="Q8" s="16">
        <v>7.6</v>
      </c>
      <c r="R8" s="5">
        <f t="shared" si="6"/>
        <v>11.2</v>
      </c>
      <c r="S8" s="23">
        <f t="shared" si="7"/>
        <v>4</v>
      </c>
      <c r="T8" s="5">
        <f t="shared" si="8"/>
        <v>40.7</v>
      </c>
      <c r="U8" s="23">
        <f t="shared" si="9"/>
        <v>3</v>
      </c>
      <c r="V8" s="7"/>
      <c r="W8" s="6">
        <v>3</v>
      </c>
      <c r="X8" s="6">
        <f t="shared" si="10"/>
        <v>10.5</v>
      </c>
      <c r="Y8" s="6">
        <f t="shared" si="11"/>
        <v>3</v>
      </c>
      <c r="Z8" s="6">
        <f t="shared" si="12"/>
        <v>9.7</v>
      </c>
      <c r="AA8" s="6">
        <f t="shared" si="13"/>
        <v>3</v>
      </c>
      <c r="AB8" s="6">
        <f t="shared" si="14"/>
        <v>8.9</v>
      </c>
      <c r="AC8" s="6">
        <f t="shared" si="15"/>
        <v>3</v>
      </c>
      <c r="AD8" s="6">
        <f t="shared" si="16"/>
        <v>11.35</v>
      </c>
      <c r="AE8" s="6">
        <f t="shared" si="17"/>
        <v>3</v>
      </c>
      <c r="AF8" s="6">
        <f t="shared" si="18"/>
        <v>40.7</v>
      </c>
      <c r="AG8" s="6">
        <f t="shared" si="19"/>
        <v>3</v>
      </c>
    </row>
    <row r="9" spans="1:33" ht="18">
      <c r="A9" s="24">
        <v>34</v>
      </c>
      <c r="B9" s="17" t="s">
        <v>60</v>
      </c>
      <c r="C9" s="17" t="s">
        <v>14</v>
      </c>
      <c r="D9" s="16">
        <v>1.4</v>
      </c>
      <c r="E9" s="16">
        <v>8.9</v>
      </c>
      <c r="F9" s="5">
        <f t="shared" si="0"/>
        <v>10.3</v>
      </c>
      <c r="G9" s="23">
        <f t="shared" si="1"/>
        <v>5</v>
      </c>
      <c r="H9" s="16">
        <v>1.8</v>
      </c>
      <c r="I9" s="16">
        <v>5</v>
      </c>
      <c r="J9" s="5">
        <f t="shared" si="2"/>
        <v>6.8</v>
      </c>
      <c r="K9" s="23">
        <f t="shared" si="3"/>
        <v>5</v>
      </c>
      <c r="L9" s="16">
        <v>2.1</v>
      </c>
      <c r="M9" s="16">
        <v>6.5</v>
      </c>
      <c r="N9" s="5">
        <f t="shared" si="4"/>
        <v>8.6</v>
      </c>
      <c r="O9" s="23">
        <f t="shared" si="5"/>
        <v>4</v>
      </c>
      <c r="P9" s="16">
        <v>3.5</v>
      </c>
      <c r="Q9" s="16">
        <v>7.55</v>
      </c>
      <c r="R9" s="5">
        <f t="shared" si="6"/>
        <v>11.05</v>
      </c>
      <c r="S9" s="23">
        <f t="shared" si="7"/>
        <v>5</v>
      </c>
      <c r="T9" s="5">
        <f t="shared" si="8"/>
        <v>36.75</v>
      </c>
      <c r="U9" s="23">
        <f t="shared" si="9"/>
        <v>6</v>
      </c>
      <c r="V9" s="7"/>
      <c r="W9" s="6">
        <v>4</v>
      </c>
      <c r="X9" s="6">
        <f t="shared" si="10"/>
        <v>10.4</v>
      </c>
      <c r="Y9" s="6">
        <f t="shared" si="11"/>
        <v>4</v>
      </c>
      <c r="Z9" s="6">
        <f t="shared" si="12"/>
        <v>7.6000000000000005</v>
      </c>
      <c r="AA9" s="6">
        <f t="shared" si="13"/>
        <v>4</v>
      </c>
      <c r="AB9" s="6">
        <f t="shared" si="14"/>
        <v>8.6</v>
      </c>
      <c r="AC9" s="6">
        <f t="shared" si="15"/>
        <v>4</v>
      </c>
      <c r="AD9" s="6">
        <f t="shared" si="16"/>
        <v>11.200000000000001</v>
      </c>
      <c r="AE9" s="6">
        <f t="shared" si="17"/>
        <v>4</v>
      </c>
      <c r="AF9" s="6">
        <f t="shared" si="18"/>
        <v>38.95</v>
      </c>
      <c r="AG9" s="6">
        <f t="shared" si="19"/>
        <v>4</v>
      </c>
    </row>
    <row r="10" spans="1:33" ht="18">
      <c r="A10" s="24">
        <v>35</v>
      </c>
      <c r="B10" s="17" t="s">
        <v>61</v>
      </c>
      <c r="C10" s="17" t="s">
        <v>14</v>
      </c>
      <c r="D10" s="16">
        <v>2.4</v>
      </c>
      <c r="E10" s="16">
        <v>9.5</v>
      </c>
      <c r="F10" s="5">
        <f t="shared" si="0"/>
        <v>11.9</v>
      </c>
      <c r="G10" s="23">
        <f t="shared" si="1"/>
        <v>1</v>
      </c>
      <c r="H10" s="16">
        <v>1.2</v>
      </c>
      <c r="I10" s="16">
        <v>5.4</v>
      </c>
      <c r="J10" s="5">
        <f t="shared" si="2"/>
        <v>6.6000000000000005</v>
      </c>
      <c r="K10" s="23">
        <f t="shared" si="3"/>
        <v>6</v>
      </c>
      <c r="L10" s="16">
        <v>2</v>
      </c>
      <c r="M10" s="16">
        <v>6.9</v>
      </c>
      <c r="N10" s="5">
        <f t="shared" si="4"/>
        <v>8.9</v>
      </c>
      <c r="O10" s="23">
        <f t="shared" si="5"/>
        <v>3</v>
      </c>
      <c r="P10" s="16">
        <v>3.5</v>
      </c>
      <c r="Q10" s="16">
        <v>8.05</v>
      </c>
      <c r="R10" s="5">
        <f t="shared" si="6"/>
        <v>11.55</v>
      </c>
      <c r="S10" s="23">
        <f t="shared" si="7"/>
        <v>1</v>
      </c>
      <c r="T10" s="5">
        <f t="shared" si="8"/>
        <v>38.95</v>
      </c>
      <c r="U10" s="23">
        <f t="shared" si="9"/>
        <v>4</v>
      </c>
      <c r="V10" s="7"/>
      <c r="W10" s="6">
        <v>5</v>
      </c>
      <c r="X10" s="6">
        <f t="shared" si="10"/>
        <v>10.3</v>
      </c>
      <c r="Y10" s="6">
        <f t="shared" si="11"/>
        <v>5</v>
      </c>
      <c r="Z10" s="6">
        <f t="shared" si="12"/>
        <v>6.8</v>
      </c>
      <c r="AA10" s="6">
        <f t="shared" si="13"/>
        <v>5</v>
      </c>
      <c r="AB10" s="6">
        <f t="shared" si="14"/>
        <v>8.3</v>
      </c>
      <c r="AC10" s="6">
        <f t="shared" si="15"/>
        <v>5</v>
      </c>
      <c r="AD10" s="6">
        <f t="shared" si="16"/>
        <v>11.2</v>
      </c>
      <c r="AE10" s="6">
        <f t="shared" si="17"/>
        <v>4</v>
      </c>
      <c r="AF10" s="6">
        <f t="shared" si="18"/>
        <v>37.55</v>
      </c>
      <c r="AG10" s="6">
        <f t="shared" si="19"/>
        <v>5</v>
      </c>
    </row>
    <row r="11" spans="1:33" ht="18">
      <c r="A11" s="24">
        <v>36</v>
      </c>
      <c r="B11" s="17" t="s">
        <v>62</v>
      </c>
      <c r="C11" s="17" t="s">
        <v>14</v>
      </c>
      <c r="D11" s="16">
        <v>1.4</v>
      </c>
      <c r="E11" s="16">
        <v>8.8</v>
      </c>
      <c r="F11" s="5">
        <f t="shared" si="0"/>
        <v>10.200000000000001</v>
      </c>
      <c r="G11" s="23">
        <f t="shared" si="1"/>
        <v>6</v>
      </c>
      <c r="H11" s="16">
        <v>2.4</v>
      </c>
      <c r="I11" s="16">
        <v>7.4</v>
      </c>
      <c r="J11" s="5">
        <f t="shared" si="2"/>
        <v>9.8</v>
      </c>
      <c r="K11" s="23">
        <f t="shared" si="3"/>
        <v>2</v>
      </c>
      <c r="L11" s="16">
        <v>2.5</v>
      </c>
      <c r="M11" s="16">
        <v>7.2</v>
      </c>
      <c r="N11" s="5">
        <f t="shared" si="4"/>
        <v>9.7</v>
      </c>
      <c r="O11" s="23">
        <f t="shared" si="5"/>
        <v>1</v>
      </c>
      <c r="P11" s="16">
        <v>3.5</v>
      </c>
      <c r="Q11" s="16">
        <v>7.85</v>
      </c>
      <c r="R11" s="5">
        <f t="shared" si="6"/>
        <v>11.35</v>
      </c>
      <c r="S11" s="23">
        <f t="shared" si="7"/>
        <v>3</v>
      </c>
      <c r="T11" s="5">
        <f t="shared" si="8"/>
        <v>41.05</v>
      </c>
      <c r="U11" s="23">
        <f t="shared" si="9"/>
        <v>2</v>
      </c>
      <c r="V11" s="7"/>
      <c r="W11" s="6">
        <v>6</v>
      </c>
      <c r="X11" s="6">
        <f t="shared" si="10"/>
        <v>10.200000000000001</v>
      </c>
      <c r="Y11" s="6">
        <f t="shared" si="11"/>
        <v>6</v>
      </c>
      <c r="Z11" s="6">
        <f t="shared" si="12"/>
        <v>6.6000000000000005</v>
      </c>
      <c r="AA11" s="6">
        <f t="shared" si="13"/>
        <v>6</v>
      </c>
      <c r="AB11" s="6">
        <f t="shared" si="14"/>
        <v>8</v>
      </c>
      <c r="AC11" s="6">
        <f t="shared" si="15"/>
        <v>6</v>
      </c>
      <c r="AD11" s="6">
        <f t="shared" si="16"/>
        <v>11.05</v>
      </c>
      <c r="AE11" s="6">
        <f t="shared" si="17"/>
        <v>5</v>
      </c>
      <c r="AF11" s="6">
        <f t="shared" si="18"/>
        <v>36.75</v>
      </c>
      <c r="AG11" s="6">
        <f t="shared" si="19"/>
        <v>6</v>
      </c>
    </row>
    <row r="12" spans="1:34" ht="18">
      <c r="A12" s="24">
        <v>37</v>
      </c>
      <c r="B12" s="17" t="s">
        <v>63</v>
      </c>
      <c r="C12" s="17" t="s">
        <v>14</v>
      </c>
      <c r="D12" s="16">
        <v>1.4</v>
      </c>
      <c r="E12" s="16">
        <v>9.1</v>
      </c>
      <c r="F12" s="5">
        <f t="shared" si="0"/>
        <v>10.5</v>
      </c>
      <c r="G12" s="23">
        <f t="shared" si="1"/>
        <v>3</v>
      </c>
      <c r="H12" s="16">
        <v>1.2</v>
      </c>
      <c r="I12" s="16">
        <v>6.4</v>
      </c>
      <c r="J12" s="5">
        <f t="shared" si="2"/>
        <v>7.6000000000000005</v>
      </c>
      <c r="K12" s="23">
        <f t="shared" si="3"/>
        <v>4</v>
      </c>
      <c r="L12" s="16">
        <v>2.1</v>
      </c>
      <c r="M12" s="16">
        <v>5.9</v>
      </c>
      <c r="N12" s="5">
        <f t="shared" si="4"/>
        <v>8</v>
      </c>
      <c r="O12" s="23">
        <f t="shared" si="5"/>
        <v>6</v>
      </c>
      <c r="P12" s="16">
        <v>3.5</v>
      </c>
      <c r="Q12" s="16">
        <v>7.95</v>
      </c>
      <c r="R12" s="5">
        <f t="shared" si="6"/>
        <v>11.45</v>
      </c>
      <c r="S12" s="23">
        <f t="shared" si="7"/>
        <v>2</v>
      </c>
      <c r="T12" s="5">
        <f t="shared" si="8"/>
        <v>37.55</v>
      </c>
      <c r="U12" s="23">
        <f t="shared" si="9"/>
        <v>5</v>
      </c>
      <c r="V12" s="7"/>
      <c r="W12" s="6">
        <v>7</v>
      </c>
      <c r="X12" s="6">
        <f t="shared" si="10"/>
        <v>0</v>
      </c>
      <c r="Y12" s="6">
        <f t="shared" si="11"/>
        <v>7</v>
      </c>
      <c r="Z12" s="6">
        <f t="shared" si="12"/>
        <v>0</v>
      </c>
      <c r="AA12" s="6">
        <f t="shared" si="13"/>
        <v>7</v>
      </c>
      <c r="AB12" s="6">
        <f t="shared" si="14"/>
        <v>0</v>
      </c>
      <c r="AC12" s="6">
        <f t="shared" si="15"/>
        <v>7</v>
      </c>
      <c r="AD12" s="6">
        <f t="shared" si="16"/>
        <v>0</v>
      </c>
      <c r="AE12" s="6">
        <f t="shared" si="17"/>
        <v>6</v>
      </c>
      <c r="AF12" s="6">
        <f t="shared" si="18"/>
        <v>0</v>
      </c>
      <c r="AG12" s="6">
        <f t="shared" si="19"/>
        <v>7</v>
      </c>
      <c r="AH12" s="25"/>
    </row>
    <row r="13" spans="1:33" ht="18">
      <c r="A13" s="24">
        <v>38</v>
      </c>
      <c r="B13" s="17" t="s">
        <v>64</v>
      </c>
      <c r="C13" s="17" t="s">
        <v>45</v>
      </c>
      <c r="D13" s="16">
        <v>0</v>
      </c>
      <c r="E13" s="16">
        <v>0</v>
      </c>
      <c r="F13" s="5">
        <f t="shared" si="0"/>
        <v>0</v>
      </c>
      <c r="G13" s="23">
        <f t="shared" si="1"/>
        <v>7</v>
      </c>
      <c r="H13" s="16">
        <v>0</v>
      </c>
      <c r="I13" s="16">
        <v>0</v>
      </c>
      <c r="J13" s="5">
        <f t="shared" si="2"/>
        <v>0</v>
      </c>
      <c r="K13" s="23">
        <f t="shared" si="3"/>
        <v>7</v>
      </c>
      <c r="L13" s="16">
        <v>0</v>
      </c>
      <c r="M13" s="16">
        <v>0</v>
      </c>
      <c r="N13" s="5">
        <f t="shared" si="4"/>
        <v>0</v>
      </c>
      <c r="O13" s="23">
        <f t="shared" si="5"/>
        <v>7</v>
      </c>
      <c r="P13" s="16">
        <v>0</v>
      </c>
      <c r="Q13" s="16">
        <v>0</v>
      </c>
      <c r="R13" s="5">
        <f t="shared" si="6"/>
        <v>0</v>
      </c>
      <c r="S13" s="23">
        <f t="shared" si="7"/>
        <v>6</v>
      </c>
      <c r="T13" s="5">
        <f t="shared" si="8"/>
        <v>0</v>
      </c>
      <c r="U13" s="23">
        <f t="shared" si="9"/>
        <v>7</v>
      </c>
      <c r="V13" s="7"/>
      <c r="W13" s="6">
        <v>8</v>
      </c>
      <c r="X13" s="6">
        <f t="shared" si="10"/>
        <v>0</v>
      </c>
      <c r="Y13" s="6">
        <f t="shared" si="11"/>
        <v>7</v>
      </c>
      <c r="Z13" s="6">
        <f t="shared" si="12"/>
        <v>0</v>
      </c>
      <c r="AA13" s="6">
        <f t="shared" si="13"/>
        <v>7</v>
      </c>
      <c r="AB13" s="6">
        <f t="shared" si="14"/>
        <v>0</v>
      </c>
      <c r="AC13" s="6">
        <f t="shared" si="15"/>
        <v>7</v>
      </c>
      <c r="AD13" s="6">
        <f t="shared" si="16"/>
        <v>0</v>
      </c>
      <c r="AE13" s="6">
        <f t="shared" si="17"/>
        <v>6</v>
      </c>
      <c r="AF13" s="6">
        <f t="shared" si="18"/>
        <v>0</v>
      </c>
      <c r="AG13" s="6">
        <f t="shared" si="19"/>
        <v>7</v>
      </c>
    </row>
    <row r="14" spans="1:33" ht="18">
      <c r="A14" s="27"/>
      <c r="B14" s="28"/>
      <c r="C14" s="28"/>
      <c r="D14" s="29"/>
      <c r="E14" s="29"/>
      <c r="F14" s="30"/>
      <c r="G14" s="31"/>
      <c r="H14" s="29"/>
      <c r="I14" s="29"/>
      <c r="J14" s="30"/>
      <c r="K14" s="31"/>
      <c r="L14" s="29"/>
      <c r="M14" s="29"/>
      <c r="N14" s="30"/>
      <c r="O14" s="31"/>
      <c r="P14" s="29"/>
      <c r="Q14" s="29"/>
      <c r="R14" s="30"/>
      <c r="S14" s="31"/>
      <c r="T14" s="30"/>
      <c r="U14" s="31"/>
      <c r="V14" s="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ht="12.75">
      <c r="V15" s="7"/>
    </row>
    <row r="16" spans="1:22" ht="33.75">
      <c r="A16" s="13" t="s">
        <v>56</v>
      </c>
      <c r="D16" s="14"/>
      <c r="G16" s="15"/>
      <c r="V16" s="7"/>
    </row>
    <row r="17" ht="12.75">
      <c r="V17" s="7"/>
    </row>
    <row r="18" spans="1:33" s="19" customFormat="1" ht="18">
      <c r="A18" s="21" t="s">
        <v>8</v>
      </c>
      <c r="B18" s="21" t="s">
        <v>7</v>
      </c>
      <c r="C18" s="26" t="s">
        <v>11</v>
      </c>
      <c r="D18" s="34" t="s">
        <v>0</v>
      </c>
      <c r="E18" s="35"/>
      <c r="F18" s="35"/>
      <c r="G18" s="36"/>
      <c r="H18" s="34" t="s">
        <v>1</v>
      </c>
      <c r="I18" s="35"/>
      <c r="J18" s="35"/>
      <c r="K18" s="36"/>
      <c r="L18" s="34" t="s">
        <v>2</v>
      </c>
      <c r="M18" s="35"/>
      <c r="N18" s="35"/>
      <c r="O18" s="36"/>
      <c r="P18" s="34" t="s">
        <v>3</v>
      </c>
      <c r="Q18" s="35"/>
      <c r="R18" s="35"/>
      <c r="S18" s="36"/>
      <c r="T18" s="37" t="s">
        <v>4</v>
      </c>
      <c r="U18" s="38"/>
      <c r="V18" s="12"/>
      <c r="W18" s="10"/>
      <c r="X18" s="10"/>
      <c r="Y18" s="10"/>
      <c r="Z18" s="11"/>
      <c r="AA18" s="11"/>
      <c r="AB18" s="10"/>
      <c r="AC18" s="10"/>
      <c r="AD18" s="11"/>
      <c r="AE18" s="11"/>
      <c r="AF18" s="11"/>
      <c r="AG18" s="11"/>
    </row>
    <row r="19" spans="1:33" s="20" customFormat="1" ht="26.25">
      <c r="A19" s="22" t="s">
        <v>6</v>
      </c>
      <c r="B19" s="1"/>
      <c r="C19" s="1"/>
      <c r="D19" s="9" t="s">
        <v>9</v>
      </c>
      <c r="E19" s="9" t="s">
        <v>35</v>
      </c>
      <c r="F19" s="2" t="s">
        <v>5</v>
      </c>
      <c r="G19" s="1" t="s">
        <v>19</v>
      </c>
      <c r="H19" s="9" t="s">
        <v>9</v>
      </c>
      <c r="I19" s="9" t="s">
        <v>35</v>
      </c>
      <c r="J19" s="2" t="s">
        <v>5</v>
      </c>
      <c r="K19" s="1" t="s">
        <v>19</v>
      </c>
      <c r="L19" s="9" t="s">
        <v>9</v>
      </c>
      <c r="M19" s="9" t="s">
        <v>35</v>
      </c>
      <c r="N19" s="2" t="s">
        <v>5</v>
      </c>
      <c r="O19" s="1" t="s">
        <v>19</v>
      </c>
      <c r="P19" s="9" t="s">
        <v>9</v>
      </c>
      <c r="Q19" s="9" t="s">
        <v>35</v>
      </c>
      <c r="R19" s="2" t="s">
        <v>5</v>
      </c>
      <c r="S19" s="1" t="s">
        <v>19</v>
      </c>
      <c r="T19" s="2" t="s">
        <v>5</v>
      </c>
      <c r="U19" s="1" t="s">
        <v>19</v>
      </c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8">
      <c r="A20" s="24">
        <v>21</v>
      </c>
      <c r="B20" s="17" t="s">
        <v>46</v>
      </c>
      <c r="C20" s="17" t="s">
        <v>33</v>
      </c>
      <c r="D20" s="16"/>
      <c r="E20" s="16"/>
      <c r="F20" s="5">
        <f>D20+E20</f>
        <v>0</v>
      </c>
      <c r="G20" s="23">
        <f>VLOOKUP(F20,X$20:Y$29,2,FALSE)</f>
        <v>8</v>
      </c>
      <c r="H20" s="16">
        <v>1.8</v>
      </c>
      <c r="I20" s="16">
        <v>6</v>
      </c>
      <c r="J20" s="5">
        <f>H20+I20</f>
        <v>7.8</v>
      </c>
      <c r="K20" s="23">
        <f>VLOOKUP(J20,Z$20:AA$29,2,FALSE)</f>
        <v>9</v>
      </c>
      <c r="L20" s="16">
        <v>2.1</v>
      </c>
      <c r="M20" s="16">
        <v>6.1</v>
      </c>
      <c r="N20" s="5">
        <f>L20+M20</f>
        <v>8.2</v>
      </c>
      <c r="O20" s="23">
        <f>VLOOKUP(N20,AB$20:AC$29,2,FALSE)</f>
        <v>8</v>
      </c>
      <c r="P20" s="16">
        <v>2.9</v>
      </c>
      <c r="Q20" s="16">
        <v>7.2</v>
      </c>
      <c r="R20" s="5">
        <f>P20+Q20</f>
        <v>10.1</v>
      </c>
      <c r="S20" s="23">
        <f>VLOOKUP(R20,AD$20:AE$29,2,FALSE)</f>
        <v>8</v>
      </c>
      <c r="T20" s="5">
        <f>R20+N20+J20+F20</f>
        <v>26.099999999999998</v>
      </c>
      <c r="U20" s="23">
        <f>VLOOKUP(T20,AF$20:AG$29,2,FALSE)</f>
        <v>9</v>
      </c>
      <c r="V20" s="7"/>
      <c r="W20" s="6">
        <v>1</v>
      </c>
      <c r="X20" s="6">
        <f>LARGE(F$20:F$29,$W20)</f>
        <v>11.9</v>
      </c>
      <c r="Y20" s="6">
        <f>IF(X20=X19,Y19,Y19+1)</f>
        <v>1</v>
      </c>
      <c r="Z20" s="6">
        <f>LARGE(J$20:J$29,$W20)</f>
        <v>11.3</v>
      </c>
      <c r="AA20" s="6">
        <f>IF(Z20=Z19,AA19,AA19+1)</f>
        <v>1</v>
      </c>
      <c r="AB20" s="6">
        <f>LARGE(N$20:N$29,$W20)</f>
        <v>10.9</v>
      </c>
      <c r="AC20" s="6">
        <f>IF(AB20=AB19,AC19,AC19+1)</f>
        <v>1</v>
      </c>
      <c r="AD20" s="6">
        <f>LARGE(R$20:R$29,$W20)</f>
        <v>12.1</v>
      </c>
      <c r="AE20" s="6">
        <f>IF(AD20=AD19,AE19,AE19+1)</f>
        <v>1</v>
      </c>
      <c r="AF20" s="6">
        <f>LARGE(T$20:T$29,$W20)</f>
        <v>45.1</v>
      </c>
      <c r="AG20" s="6">
        <f>IF(AF20=AF19,AG19,AG19+1)</f>
        <v>1</v>
      </c>
    </row>
    <row r="21" spans="1:33" ht="18">
      <c r="A21" s="24">
        <v>22</v>
      </c>
      <c r="B21" s="17" t="s">
        <v>47</v>
      </c>
      <c r="C21" s="17" t="s">
        <v>33</v>
      </c>
      <c r="D21" s="16"/>
      <c r="E21" s="16"/>
      <c r="F21" s="5">
        <f aca="true" t="shared" si="20" ref="F21:F29">D21+E21</f>
        <v>0</v>
      </c>
      <c r="G21" s="23">
        <f aca="true" t="shared" si="21" ref="G21:G29">VLOOKUP(F21,X$20:Y$29,2,FALSE)</f>
        <v>8</v>
      </c>
      <c r="H21" s="16">
        <v>1.2</v>
      </c>
      <c r="I21" s="16">
        <v>4</v>
      </c>
      <c r="J21" s="5">
        <f aca="true" t="shared" si="22" ref="J21:J29">H21+I21</f>
        <v>5.2</v>
      </c>
      <c r="K21" s="23">
        <f aca="true" t="shared" si="23" ref="K21:K29">VLOOKUP(J21,Z$20:AA$29,2,FALSE)</f>
        <v>10</v>
      </c>
      <c r="L21" s="16">
        <v>2</v>
      </c>
      <c r="M21" s="16">
        <v>6.9</v>
      </c>
      <c r="N21" s="5">
        <f aca="true" t="shared" si="24" ref="N21:N29">L21+M21</f>
        <v>8.9</v>
      </c>
      <c r="O21" s="23">
        <f aca="true" t="shared" si="25" ref="O21:O29">VLOOKUP(N21,AB$20:AC$29,2,FALSE)</f>
        <v>6</v>
      </c>
      <c r="P21" s="16">
        <v>3.4</v>
      </c>
      <c r="Q21" s="16">
        <v>6.85</v>
      </c>
      <c r="R21" s="5">
        <f aca="true" t="shared" si="26" ref="R21:R29">P21+Q21</f>
        <v>10.25</v>
      </c>
      <c r="S21" s="23">
        <f aca="true" t="shared" si="27" ref="S21:S29">VLOOKUP(R21,AD$20:AE$29,2,FALSE)</f>
        <v>7</v>
      </c>
      <c r="T21" s="5">
        <f aca="true" t="shared" si="28" ref="T21:T29">R21+N21+J21+F21</f>
        <v>24.349999999999998</v>
      </c>
      <c r="U21" s="23">
        <f aca="true" t="shared" si="29" ref="U21:U29">VLOOKUP(T21,AF$20:AG$29,2,FALSE)</f>
        <v>10</v>
      </c>
      <c r="V21" s="7"/>
      <c r="W21" s="6">
        <v>2</v>
      </c>
      <c r="X21" s="6">
        <f aca="true" t="shared" si="30" ref="X21:X29">LARGE(F$20:F$29,$W21)</f>
        <v>11.8</v>
      </c>
      <c r="Y21" s="6">
        <f aca="true" t="shared" si="31" ref="Y21:Y29">IF(X21=X20,Y20,Y20+1)</f>
        <v>2</v>
      </c>
      <c r="Z21" s="6">
        <f aca="true" t="shared" si="32" ref="Z21:Z29">LARGE(J$20:J$29,$W21)</f>
        <v>11.200000000000001</v>
      </c>
      <c r="AA21" s="6">
        <f aca="true" t="shared" si="33" ref="AA21:AA29">IF(Z21=Z20,AA20,AA20+1)</f>
        <v>2</v>
      </c>
      <c r="AB21" s="6">
        <f aca="true" t="shared" si="34" ref="AB21:AB29">LARGE(N$20:N$29,$W21)</f>
        <v>10.5</v>
      </c>
      <c r="AC21" s="6">
        <f aca="true" t="shared" si="35" ref="AC21:AC29">IF(AB21=AB20,AC20,AC20+1)</f>
        <v>2</v>
      </c>
      <c r="AD21" s="6">
        <f aca="true" t="shared" si="36" ref="AD21:AD29">LARGE(R$20:R$29,$W21)</f>
        <v>11.75</v>
      </c>
      <c r="AE21" s="6">
        <f aca="true" t="shared" si="37" ref="AE21:AE29">IF(AD21=AD20,AE20,AE20+1)</f>
        <v>2</v>
      </c>
      <c r="AF21" s="6">
        <f aca="true" t="shared" si="38" ref="AF21:AF29">LARGE(T$20:T$29,$W21)</f>
        <v>45.050000000000004</v>
      </c>
      <c r="AG21" s="6">
        <f aca="true" t="shared" si="39" ref="AG21:AG29">IF(AF21=AF20,AG20,AG20+1)</f>
        <v>2</v>
      </c>
    </row>
    <row r="22" spans="1:33" ht="18">
      <c r="A22" s="24">
        <v>23</v>
      </c>
      <c r="B22" s="17" t="s">
        <v>48</v>
      </c>
      <c r="C22" s="17" t="s">
        <v>16</v>
      </c>
      <c r="D22" s="16">
        <v>2.4</v>
      </c>
      <c r="E22" s="16">
        <v>7.8</v>
      </c>
      <c r="F22" s="5">
        <f t="shared" si="20"/>
        <v>10.2</v>
      </c>
      <c r="G22" s="23">
        <f t="shared" si="21"/>
        <v>7</v>
      </c>
      <c r="H22" s="16">
        <v>1.2</v>
      </c>
      <c r="I22" s="16">
        <v>8</v>
      </c>
      <c r="J22" s="5">
        <f t="shared" si="22"/>
        <v>9.2</v>
      </c>
      <c r="K22" s="23">
        <f t="shared" si="23"/>
        <v>8</v>
      </c>
      <c r="L22" s="16">
        <v>2.6</v>
      </c>
      <c r="M22" s="16">
        <v>7.6</v>
      </c>
      <c r="N22" s="5">
        <f t="shared" si="24"/>
        <v>10.2</v>
      </c>
      <c r="O22" s="23">
        <f t="shared" si="25"/>
        <v>4</v>
      </c>
      <c r="P22" s="16">
        <v>3.6</v>
      </c>
      <c r="Q22" s="16">
        <v>8.15</v>
      </c>
      <c r="R22" s="5">
        <f t="shared" si="26"/>
        <v>11.75</v>
      </c>
      <c r="S22" s="23">
        <f t="shared" si="27"/>
        <v>2</v>
      </c>
      <c r="T22" s="5">
        <f t="shared" si="28"/>
        <v>41.349999999999994</v>
      </c>
      <c r="U22" s="23">
        <f t="shared" si="29"/>
        <v>8</v>
      </c>
      <c r="V22" s="7"/>
      <c r="W22" s="6">
        <v>3</v>
      </c>
      <c r="X22" s="6">
        <f t="shared" si="30"/>
        <v>11.6</v>
      </c>
      <c r="Y22" s="6">
        <f t="shared" si="31"/>
        <v>3</v>
      </c>
      <c r="Z22" s="6">
        <f t="shared" si="32"/>
        <v>11.1</v>
      </c>
      <c r="AA22" s="6">
        <f t="shared" si="33"/>
        <v>3</v>
      </c>
      <c r="AB22" s="6">
        <f t="shared" si="34"/>
        <v>10.4</v>
      </c>
      <c r="AC22" s="6">
        <f t="shared" si="35"/>
        <v>3</v>
      </c>
      <c r="AD22" s="6">
        <f t="shared" si="36"/>
        <v>11.75</v>
      </c>
      <c r="AE22" s="6">
        <f t="shared" si="37"/>
        <v>2</v>
      </c>
      <c r="AF22" s="6">
        <f t="shared" si="38"/>
        <v>45</v>
      </c>
      <c r="AG22" s="6">
        <f t="shared" si="39"/>
        <v>3</v>
      </c>
    </row>
    <row r="23" spans="1:33" ht="18">
      <c r="A23" s="24">
        <v>24</v>
      </c>
      <c r="B23" s="17" t="s">
        <v>49</v>
      </c>
      <c r="C23" s="17" t="s">
        <v>16</v>
      </c>
      <c r="D23" s="16">
        <v>2.4</v>
      </c>
      <c r="E23" s="16">
        <v>8.8</v>
      </c>
      <c r="F23" s="5">
        <f t="shared" si="20"/>
        <v>11.200000000000001</v>
      </c>
      <c r="G23" s="23">
        <f t="shared" si="21"/>
        <v>5</v>
      </c>
      <c r="H23" s="16">
        <v>2.4</v>
      </c>
      <c r="I23" s="16">
        <v>8.8</v>
      </c>
      <c r="J23" s="5">
        <f t="shared" si="22"/>
        <v>11.200000000000001</v>
      </c>
      <c r="K23" s="23">
        <f t="shared" si="23"/>
        <v>2</v>
      </c>
      <c r="L23" s="16">
        <v>2.6</v>
      </c>
      <c r="M23" s="16">
        <v>8.3</v>
      </c>
      <c r="N23" s="5">
        <f t="shared" si="24"/>
        <v>10.9</v>
      </c>
      <c r="O23" s="23">
        <f t="shared" si="25"/>
        <v>1</v>
      </c>
      <c r="P23" s="16">
        <v>3.5</v>
      </c>
      <c r="Q23" s="16">
        <v>8.25</v>
      </c>
      <c r="R23" s="5">
        <f t="shared" si="26"/>
        <v>11.75</v>
      </c>
      <c r="S23" s="23">
        <f t="shared" si="27"/>
        <v>2</v>
      </c>
      <c r="T23" s="5">
        <f t="shared" si="28"/>
        <v>45.050000000000004</v>
      </c>
      <c r="U23" s="23">
        <f t="shared" si="29"/>
        <v>2</v>
      </c>
      <c r="V23" s="7"/>
      <c r="W23" s="6">
        <v>4</v>
      </c>
      <c r="X23" s="6">
        <f t="shared" si="30"/>
        <v>11.5</v>
      </c>
      <c r="Y23" s="6">
        <f t="shared" si="31"/>
        <v>4</v>
      </c>
      <c r="Z23" s="6">
        <f t="shared" si="32"/>
        <v>11</v>
      </c>
      <c r="AA23" s="6">
        <f t="shared" si="33"/>
        <v>4</v>
      </c>
      <c r="AB23" s="6">
        <f t="shared" si="34"/>
        <v>10.4</v>
      </c>
      <c r="AC23" s="6">
        <f t="shared" si="35"/>
        <v>3</v>
      </c>
      <c r="AD23" s="6">
        <f t="shared" si="36"/>
        <v>11.6</v>
      </c>
      <c r="AE23" s="6">
        <f t="shared" si="37"/>
        <v>3</v>
      </c>
      <c r="AF23" s="6">
        <f t="shared" si="38"/>
        <v>43.800000000000004</v>
      </c>
      <c r="AG23" s="6">
        <f t="shared" si="39"/>
        <v>4</v>
      </c>
    </row>
    <row r="24" spans="1:33" ht="18">
      <c r="A24" s="24">
        <v>25</v>
      </c>
      <c r="B24" s="17" t="s">
        <v>50</v>
      </c>
      <c r="C24" s="17" t="s">
        <v>34</v>
      </c>
      <c r="D24" s="16">
        <v>2.4</v>
      </c>
      <c r="E24" s="16">
        <v>9.2</v>
      </c>
      <c r="F24" s="5">
        <f t="shared" si="20"/>
        <v>11.6</v>
      </c>
      <c r="G24" s="23">
        <f t="shared" si="21"/>
        <v>3</v>
      </c>
      <c r="H24" s="16">
        <v>2.4</v>
      </c>
      <c r="I24" s="16">
        <v>8.6</v>
      </c>
      <c r="J24" s="5">
        <f t="shared" si="22"/>
        <v>11</v>
      </c>
      <c r="K24" s="23">
        <f t="shared" si="23"/>
        <v>4</v>
      </c>
      <c r="L24" s="16">
        <v>2</v>
      </c>
      <c r="M24" s="16">
        <v>8.4</v>
      </c>
      <c r="N24" s="5">
        <f t="shared" si="24"/>
        <v>10.4</v>
      </c>
      <c r="O24" s="23">
        <f t="shared" si="25"/>
        <v>3</v>
      </c>
      <c r="P24" s="16">
        <v>3.5</v>
      </c>
      <c r="Q24" s="16">
        <v>8.6</v>
      </c>
      <c r="R24" s="5">
        <f t="shared" si="26"/>
        <v>12.1</v>
      </c>
      <c r="S24" s="23">
        <f t="shared" si="27"/>
        <v>1</v>
      </c>
      <c r="T24" s="5">
        <f t="shared" si="28"/>
        <v>45.1</v>
      </c>
      <c r="U24" s="23">
        <f t="shared" si="29"/>
        <v>1</v>
      </c>
      <c r="V24" s="7"/>
      <c r="W24" s="6">
        <v>5</v>
      </c>
      <c r="X24" s="6">
        <f t="shared" si="30"/>
        <v>11.200000000000001</v>
      </c>
      <c r="Y24" s="6">
        <f t="shared" si="31"/>
        <v>5</v>
      </c>
      <c r="Z24" s="6">
        <f t="shared" si="32"/>
        <v>10.700000000000001</v>
      </c>
      <c r="AA24" s="6">
        <f t="shared" si="33"/>
        <v>5</v>
      </c>
      <c r="AB24" s="6">
        <f t="shared" si="34"/>
        <v>10.2</v>
      </c>
      <c r="AC24" s="6">
        <f t="shared" si="35"/>
        <v>4</v>
      </c>
      <c r="AD24" s="6">
        <f t="shared" si="36"/>
        <v>11.5</v>
      </c>
      <c r="AE24" s="6">
        <f t="shared" si="37"/>
        <v>4</v>
      </c>
      <c r="AF24" s="6">
        <f t="shared" si="38"/>
        <v>43.1</v>
      </c>
      <c r="AG24" s="6">
        <f t="shared" si="39"/>
        <v>5</v>
      </c>
    </row>
    <row r="25" spans="1:33" ht="18">
      <c r="A25" s="24">
        <v>26</v>
      </c>
      <c r="B25" s="17" t="s">
        <v>51</v>
      </c>
      <c r="C25" s="17" t="s">
        <v>18</v>
      </c>
      <c r="D25" s="16">
        <v>2.4</v>
      </c>
      <c r="E25" s="16">
        <v>9.4</v>
      </c>
      <c r="F25" s="5">
        <f t="shared" si="20"/>
        <v>11.8</v>
      </c>
      <c r="G25" s="23">
        <f t="shared" si="21"/>
        <v>2</v>
      </c>
      <c r="H25" s="16">
        <v>1.8</v>
      </c>
      <c r="I25" s="16">
        <v>8.5</v>
      </c>
      <c r="J25" s="5">
        <f t="shared" si="22"/>
        <v>10.3</v>
      </c>
      <c r="K25" s="23">
        <f t="shared" si="23"/>
        <v>6</v>
      </c>
      <c r="L25" s="16">
        <v>2.6</v>
      </c>
      <c r="M25" s="16">
        <v>7.4</v>
      </c>
      <c r="N25" s="5">
        <f t="shared" si="24"/>
        <v>10</v>
      </c>
      <c r="O25" s="23">
        <f t="shared" si="25"/>
        <v>5</v>
      </c>
      <c r="P25" s="16">
        <v>3.6</v>
      </c>
      <c r="Q25" s="16">
        <v>7.4</v>
      </c>
      <c r="R25" s="5">
        <f t="shared" si="26"/>
        <v>11</v>
      </c>
      <c r="S25" s="23">
        <f t="shared" si="27"/>
        <v>5</v>
      </c>
      <c r="T25" s="5">
        <f t="shared" si="28"/>
        <v>43.1</v>
      </c>
      <c r="U25" s="23">
        <f t="shared" si="29"/>
        <v>5</v>
      </c>
      <c r="V25" s="7"/>
      <c r="W25" s="6">
        <v>6</v>
      </c>
      <c r="X25" s="6">
        <f t="shared" si="30"/>
        <v>11.1</v>
      </c>
      <c r="Y25" s="6">
        <f t="shared" si="31"/>
        <v>6</v>
      </c>
      <c r="Z25" s="6">
        <f t="shared" si="32"/>
        <v>10.3</v>
      </c>
      <c r="AA25" s="6">
        <f t="shared" si="33"/>
        <v>6</v>
      </c>
      <c r="AB25" s="6">
        <f t="shared" si="34"/>
        <v>10</v>
      </c>
      <c r="AC25" s="6">
        <f t="shared" si="35"/>
        <v>5</v>
      </c>
      <c r="AD25" s="6">
        <f t="shared" si="36"/>
        <v>11</v>
      </c>
      <c r="AE25" s="6">
        <f t="shared" si="37"/>
        <v>5</v>
      </c>
      <c r="AF25" s="6">
        <f t="shared" si="38"/>
        <v>42.55</v>
      </c>
      <c r="AG25" s="6">
        <f t="shared" si="39"/>
        <v>6</v>
      </c>
    </row>
    <row r="26" spans="1:33" ht="18">
      <c r="A26" s="24">
        <v>27</v>
      </c>
      <c r="B26" s="17" t="s">
        <v>52</v>
      </c>
      <c r="C26" s="17" t="s">
        <v>18</v>
      </c>
      <c r="D26" s="16">
        <v>2.4</v>
      </c>
      <c r="E26" s="16">
        <v>9.1</v>
      </c>
      <c r="F26" s="5">
        <f t="shared" si="20"/>
        <v>11.5</v>
      </c>
      <c r="G26" s="23">
        <f t="shared" si="21"/>
        <v>4</v>
      </c>
      <c r="H26" s="16">
        <v>2.4</v>
      </c>
      <c r="I26" s="16">
        <v>8.9</v>
      </c>
      <c r="J26" s="5">
        <f t="shared" si="22"/>
        <v>11.3</v>
      </c>
      <c r="K26" s="23">
        <f t="shared" si="23"/>
        <v>1</v>
      </c>
      <c r="L26" s="16">
        <v>2.6</v>
      </c>
      <c r="M26" s="16">
        <v>6.2</v>
      </c>
      <c r="N26" s="5">
        <f t="shared" si="24"/>
        <v>8.8</v>
      </c>
      <c r="O26" s="23">
        <f t="shared" si="25"/>
        <v>7</v>
      </c>
      <c r="P26" s="16">
        <v>3.7</v>
      </c>
      <c r="Q26" s="16">
        <v>7.25</v>
      </c>
      <c r="R26" s="5">
        <f t="shared" si="26"/>
        <v>10.95</v>
      </c>
      <c r="S26" s="23">
        <f t="shared" si="27"/>
        <v>6</v>
      </c>
      <c r="T26" s="5">
        <f t="shared" si="28"/>
        <v>42.55</v>
      </c>
      <c r="U26" s="23">
        <f t="shared" si="29"/>
        <v>6</v>
      </c>
      <c r="V26" s="7"/>
      <c r="W26" s="6">
        <v>7</v>
      </c>
      <c r="X26" s="6">
        <f t="shared" si="30"/>
        <v>11.1</v>
      </c>
      <c r="Y26" s="6">
        <f t="shared" si="31"/>
        <v>6</v>
      </c>
      <c r="Z26" s="6">
        <f t="shared" si="32"/>
        <v>10.100000000000001</v>
      </c>
      <c r="AA26" s="6">
        <f t="shared" si="33"/>
        <v>7</v>
      </c>
      <c r="AB26" s="6">
        <f t="shared" si="34"/>
        <v>10</v>
      </c>
      <c r="AC26" s="6">
        <f t="shared" si="35"/>
        <v>5</v>
      </c>
      <c r="AD26" s="6">
        <f t="shared" si="36"/>
        <v>11</v>
      </c>
      <c r="AE26" s="6">
        <f t="shared" si="37"/>
        <v>5</v>
      </c>
      <c r="AF26" s="6">
        <f t="shared" si="38"/>
        <v>42.2</v>
      </c>
      <c r="AG26" s="6">
        <f t="shared" si="39"/>
        <v>7</v>
      </c>
    </row>
    <row r="27" spans="1:33" ht="18">
      <c r="A27" s="24">
        <v>28</v>
      </c>
      <c r="B27" s="17" t="s">
        <v>53</v>
      </c>
      <c r="C27" s="17" t="s">
        <v>18</v>
      </c>
      <c r="D27" s="16">
        <v>2.4</v>
      </c>
      <c r="E27" s="16">
        <v>8.7</v>
      </c>
      <c r="F27" s="5">
        <f t="shared" si="20"/>
        <v>11.1</v>
      </c>
      <c r="G27" s="23">
        <f t="shared" si="21"/>
        <v>6</v>
      </c>
      <c r="H27" s="16">
        <v>1.8</v>
      </c>
      <c r="I27" s="16">
        <v>8.3</v>
      </c>
      <c r="J27" s="5">
        <f t="shared" si="22"/>
        <v>10.100000000000001</v>
      </c>
      <c r="K27" s="23">
        <f t="shared" si="23"/>
        <v>7</v>
      </c>
      <c r="L27" s="16">
        <v>2.6</v>
      </c>
      <c r="M27" s="16">
        <v>7.4</v>
      </c>
      <c r="N27" s="5">
        <f t="shared" si="24"/>
        <v>10</v>
      </c>
      <c r="O27" s="23">
        <f t="shared" si="25"/>
        <v>5</v>
      </c>
      <c r="P27" s="16">
        <v>3.6</v>
      </c>
      <c r="Q27" s="16">
        <v>7.4</v>
      </c>
      <c r="R27" s="5">
        <f t="shared" si="26"/>
        <v>11</v>
      </c>
      <c r="S27" s="23">
        <f t="shared" si="27"/>
        <v>5</v>
      </c>
      <c r="T27" s="5">
        <f t="shared" si="28"/>
        <v>42.2</v>
      </c>
      <c r="U27" s="23">
        <f t="shared" si="29"/>
        <v>7</v>
      </c>
      <c r="V27" s="7"/>
      <c r="W27" s="6">
        <v>8</v>
      </c>
      <c r="X27" s="6">
        <f t="shared" si="30"/>
        <v>10.2</v>
      </c>
      <c r="Y27" s="6">
        <f t="shared" si="31"/>
        <v>7</v>
      </c>
      <c r="Z27" s="6">
        <f t="shared" si="32"/>
        <v>9.2</v>
      </c>
      <c r="AA27" s="6">
        <f t="shared" si="33"/>
        <v>8</v>
      </c>
      <c r="AB27" s="6">
        <f t="shared" si="34"/>
        <v>8.9</v>
      </c>
      <c r="AC27" s="6">
        <f t="shared" si="35"/>
        <v>6</v>
      </c>
      <c r="AD27" s="6">
        <f t="shared" si="36"/>
        <v>10.95</v>
      </c>
      <c r="AE27" s="6">
        <f t="shared" si="37"/>
        <v>6</v>
      </c>
      <c r="AF27" s="6">
        <f t="shared" si="38"/>
        <v>41.349999999999994</v>
      </c>
      <c r="AG27" s="6">
        <f t="shared" si="39"/>
        <v>8</v>
      </c>
    </row>
    <row r="28" spans="1:33" ht="18">
      <c r="A28" s="24">
        <v>29</v>
      </c>
      <c r="B28" s="17" t="s">
        <v>54</v>
      </c>
      <c r="C28" s="17" t="s">
        <v>18</v>
      </c>
      <c r="D28" s="16">
        <v>2.4</v>
      </c>
      <c r="E28" s="16">
        <v>9.5</v>
      </c>
      <c r="F28" s="5">
        <f t="shared" si="20"/>
        <v>11.9</v>
      </c>
      <c r="G28" s="23">
        <f t="shared" si="21"/>
        <v>1</v>
      </c>
      <c r="H28" s="16">
        <v>2.4</v>
      </c>
      <c r="I28" s="16">
        <v>8.7</v>
      </c>
      <c r="J28" s="5">
        <f t="shared" si="22"/>
        <v>11.1</v>
      </c>
      <c r="K28" s="23">
        <f t="shared" si="23"/>
        <v>3</v>
      </c>
      <c r="L28" s="16">
        <v>2.6</v>
      </c>
      <c r="M28" s="16">
        <v>7.9</v>
      </c>
      <c r="N28" s="5">
        <f t="shared" si="24"/>
        <v>10.5</v>
      </c>
      <c r="O28" s="23">
        <f t="shared" si="25"/>
        <v>2</v>
      </c>
      <c r="P28" s="16">
        <v>3.7</v>
      </c>
      <c r="Q28" s="16">
        <v>7.8</v>
      </c>
      <c r="R28" s="5">
        <f t="shared" si="26"/>
        <v>11.5</v>
      </c>
      <c r="S28" s="23">
        <f t="shared" si="27"/>
        <v>4</v>
      </c>
      <c r="T28" s="5">
        <f t="shared" si="28"/>
        <v>45</v>
      </c>
      <c r="U28" s="23">
        <f t="shared" si="29"/>
        <v>3</v>
      </c>
      <c r="V28" s="7"/>
      <c r="W28" s="6">
        <v>9</v>
      </c>
      <c r="X28" s="6">
        <f t="shared" si="30"/>
        <v>0</v>
      </c>
      <c r="Y28" s="6">
        <f t="shared" si="31"/>
        <v>8</v>
      </c>
      <c r="Z28" s="6">
        <f t="shared" si="32"/>
        <v>7.8</v>
      </c>
      <c r="AA28" s="6">
        <f t="shared" si="33"/>
        <v>9</v>
      </c>
      <c r="AB28" s="6">
        <f t="shared" si="34"/>
        <v>8.8</v>
      </c>
      <c r="AC28" s="6">
        <f t="shared" si="35"/>
        <v>7</v>
      </c>
      <c r="AD28" s="6">
        <f t="shared" si="36"/>
        <v>10.25</v>
      </c>
      <c r="AE28" s="6">
        <f t="shared" si="37"/>
        <v>7</v>
      </c>
      <c r="AF28" s="6">
        <f t="shared" si="38"/>
        <v>26.099999999999998</v>
      </c>
      <c r="AG28" s="6">
        <f t="shared" si="39"/>
        <v>9</v>
      </c>
    </row>
    <row r="29" spans="1:34" ht="18">
      <c r="A29" s="24">
        <v>30</v>
      </c>
      <c r="B29" s="17" t="s">
        <v>55</v>
      </c>
      <c r="C29" s="17" t="s">
        <v>13</v>
      </c>
      <c r="D29" s="16">
        <v>2.4</v>
      </c>
      <c r="E29" s="16">
        <v>8.7</v>
      </c>
      <c r="F29" s="5">
        <f t="shared" si="20"/>
        <v>11.1</v>
      </c>
      <c r="G29" s="23">
        <f t="shared" si="21"/>
        <v>6</v>
      </c>
      <c r="H29" s="16">
        <v>2.4</v>
      </c>
      <c r="I29" s="16">
        <v>8.3</v>
      </c>
      <c r="J29" s="5">
        <f t="shared" si="22"/>
        <v>10.700000000000001</v>
      </c>
      <c r="K29" s="23">
        <f t="shared" si="23"/>
        <v>5</v>
      </c>
      <c r="L29" s="16">
        <v>2.6</v>
      </c>
      <c r="M29" s="16">
        <v>7.8</v>
      </c>
      <c r="N29" s="5">
        <f t="shared" si="24"/>
        <v>10.4</v>
      </c>
      <c r="O29" s="23">
        <f t="shared" si="25"/>
        <v>3</v>
      </c>
      <c r="P29" s="16">
        <v>3.6</v>
      </c>
      <c r="Q29" s="16">
        <v>8</v>
      </c>
      <c r="R29" s="5">
        <f t="shared" si="26"/>
        <v>11.6</v>
      </c>
      <c r="S29" s="23">
        <f t="shared" si="27"/>
        <v>3</v>
      </c>
      <c r="T29" s="5">
        <f t="shared" si="28"/>
        <v>43.800000000000004</v>
      </c>
      <c r="U29" s="23">
        <f t="shared" si="29"/>
        <v>4</v>
      </c>
      <c r="V29" s="7"/>
      <c r="W29" s="6">
        <v>10</v>
      </c>
      <c r="X29" s="6">
        <f t="shared" si="30"/>
        <v>0</v>
      </c>
      <c r="Y29" s="6">
        <f t="shared" si="31"/>
        <v>8</v>
      </c>
      <c r="Z29" s="6">
        <f t="shared" si="32"/>
        <v>5.2</v>
      </c>
      <c r="AA29" s="6">
        <f t="shared" si="33"/>
        <v>10</v>
      </c>
      <c r="AB29" s="6">
        <f t="shared" si="34"/>
        <v>8.2</v>
      </c>
      <c r="AC29" s="6">
        <f t="shared" si="35"/>
        <v>8</v>
      </c>
      <c r="AD29" s="6">
        <f t="shared" si="36"/>
        <v>10.1</v>
      </c>
      <c r="AE29" s="6">
        <f t="shared" si="37"/>
        <v>8</v>
      </c>
      <c r="AF29" s="6">
        <f t="shared" si="38"/>
        <v>24.349999999999998</v>
      </c>
      <c r="AG29" s="6">
        <f t="shared" si="39"/>
        <v>10</v>
      </c>
      <c r="AH29" s="25"/>
    </row>
    <row r="31" spans="1:7" ht="33.75">
      <c r="A31" s="13" t="s">
        <v>37</v>
      </c>
      <c r="D31" s="14"/>
      <c r="G31" s="15"/>
    </row>
    <row r="33" spans="1:33" ht="18">
      <c r="A33" s="21" t="s">
        <v>8</v>
      </c>
      <c r="B33" s="21" t="s">
        <v>7</v>
      </c>
      <c r="C33" s="26" t="s">
        <v>11</v>
      </c>
      <c r="D33" s="34" t="s">
        <v>0</v>
      </c>
      <c r="E33" s="35"/>
      <c r="F33" s="35"/>
      <c r="G33" s="36"/>
      <c r="H33" s="34" t="s">
        <v>1</v>
      </c>
      <c r="I33" s="35"/>
      <c r="J33" s="35"/>
      <c r="K33" s="36"/>
      <c r="L33" s="34" t="s">
        <v>2</v>
      </c>
      <c r="M33" s="35"/>
      <c r="N33" s="35"/>
      <c r="O33" s="36"/>
      <c r="P33" s="34" t="s">
        <v>3</v>
      </c>
      <c r="Q33" s="35"/>
      <c r="R33" s="35"/>
      <c r="S33" s="36"/>
      <c r="T33" s="32" t="s">
        <v>4</v>
      </c>
      <c r="U33" s="33"/>
      <c r="W33" s="10"/>
      <c r="X33" s="10"/>
      <c r="Y33" s="10"/>
      <c r="Z33" s="11"/>
      <c r="AA33" s="11"/>
      <c r="AB33" s="10"/>
      <c r="AC33" s="10"/>
      <c r="AD33" s="11"/>
      <c r="AE33" s="11"/>
      <c r="AF33" s="11"/>
      <c r="AG33" s="11"/>
    </row>
    <row r="34" spans="1:33" ht="26.25">
      <c r="A34" s="22" t="s">
        <v>6</v>
      </c>
      <c r="B34" s="1"/>
      <c r="C34" s="1"/>
      <c r="D34" s="9" t="s">
        <v>9</v>
      </c>
      <c r="E34" s="9" t="s">
        <v>35</v>
      </c>
      <c r="F34" s="2" t="s">
        <v>5</v>
      </c>
      <c r="G34" s="1" t="s">
        <v>19</v>
      </c>
      <c r="H34" s="9" t="s">
        <v>9</v>
      </c>
      <c r="I34" s="9" t="s">
        <v>35</v>
      </c>
      <c r="J34" s="2" t="s">
        <v>5</v>
      </c>
      <c r="K34" s="1" t="s">
        <v>19</v>
      </c>
      <c r="L34" s="9" t="s">
        <v>9</v>
      </c>
      <c r="M34" s="9" t="s">
        <v>35</v>
      </c>
      <c r="N34" s="2" t="s">
        <v>5</v>
      </c>
      <c r="O34" s="1" t="s">
        <v>19</v>
      </c>
      <c r="P34" s="9" t="s">
        <v>9</v>
      </c>
      <c r="Q34" s="9" t="s">
        <v>35</v>
      </c>
      <c r="R34" s="2" t="s">
        <v>5</v>
      </c>
      <c r="S34" s="1" t="s">
        <v>19</v>
      </c>
      <c r="T34" s="2" t="s">
        <v>5</v>
      </c>
      <c r="U34" s="1" t="s">
        <v>19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4" ht="18">
      <c r="A35" s="24">
        <v>11</v>
      </c>
      <c r="B35" s="17" t="s">
        <v>38</v>
      </c>
      <c r="C35" s="17" t="s">
        <v>33</v>
      </c>
      <c r="D35" s="16">
        <v>0</v>
      </c>
      <c r="E35" s="16">
        <v>0</v>
      </c>
      <c r="F35" s="5">
        <f>D35+E35</f>
        <v>0</v>
      </c>
      <c r="G35" s="23">
        <f>VLOOKUP(F35,X$35:Y$44,2,FALSE)</f>
        <v>9</v>
      </c>
      <c r="H35" s="16">
        <v>0</v>
      </c>
      <c r="I35" s="16">
        <v>0</v>
      </c>
      <c r="J35" s="5">
        <f>H35+I35</f>
        <v>0</v>
      </c>
      <c r="K35" s="23">
        <f>VLOOKUP(J35,Z$35:AA$44,2,FALSE)</f>
        <v>10</v>
      </c>
      <c r="L35" s="16">
        <v>0</v>
      </c>
      <c r="M35" s="16">
        <v>0</v>
      </c>
      <c r="N35" s="5">
        <f>L35+M35</f>
        <v>0</v>
      </c>
      <c r="O35" s="23">
        <f>VLOOKUP(N35,AB$35:AC$44,2,FALSE)</f>
        <v>9</v>
      </c>
      <c r="P35" s="16">
        <v>0</v>
      </c>
      <c r="Q35" s="16">
        <v>0</v>
      </c>
      <c r="R35" s="5">
        <f>P35+Q35</f>
        <v>0</v>
      </c>
      <c r="S35" s="23">
        <f>VLOOKUP(R35,AD$35:AE$44,2,FALSE)</f>
        <v>10</v>
      </c>
      <c r="T35" s="5">
        <f>R35+N35+J35+F35</f>
        <v>0</v>
      </c>
      <c r="U35" s="23">
        <f>VLOOKUP(T35,AF$35:AG$44,2,FALSE)</f>
        <v>10</v>
      </c>
      <c r="W35" s="6">
        <v>1</v>
      </c>
      <c r="X35" s="6">
        <f>LARGE(F$35:F$44,$W35)</f>
        <v>12</v>
      </c>
      <c r="Y35" s="6">
        <f>IF(X35=X34,Y34,Y34+1)</f>
        <v>1</v>
      </c>
      <c r="Z35" s="6">
        <f>LARGE(J$35:J$44,$W35)</f>
        <v>11.4</v>
      </c>
      <c r="AA35" s="6">
        <f>IF(Z35=Z34,AA34,AA34+1)</f>
        <v>1</v>
      </c>
      <c r="AB35" s="6">
        <f>LARGE(N$35:N$44,$W35)</f>
        <v>10.4</v>
      </c>
      <c r="AC35" s="6">
        <f>IF(AB35=AB34,AC34,AC34+1)</f>
        <v>1</v>
      </c>
      <c r="AD35" s="6">
        <f>LARGE(R$35:R$44,$W35)</f>
        <v>12.2</v>
      </c>
      <c r="AE35" s="6">
        <f>IF(AD35=AD34,AE34,AE34+1)</f>
        <v>1</v>
      </c>
      <c r="AF35" s="6">
        <f>LARGE(T$35:T$44,$W35)</f>
        <v>45.699999999999996</v>
      </c>
      <c r="AG35" s="6">
        <f>IF(AF35=AF34,AG34,AG34+1)</f>
        <v>1</v>
      </c>
      <c r="AH35" s="25"/>
    </row>
    <row r="36" spans="1:34" ht="18">
      <c r="A36" s="24">
        <v>12</v>
      </c>
      <c r="B36" s="17" t="s">
        <v>39</v>
      </c>
      <c r="C36" s="17" t="s">
        <v>33</v>
      </c>
      <c r="D36" s="16">
        <v>2.4</v>
      </c>
      <c r="E36" s="16">
        <v>8.8</v>
      </c>
      <c r="F36" s="5">
        <f aca="true" t="shared" si="40" ref="F36:F44">D36+E36</f>
        <v>11.200000000000001</v>
      </c>
      <c r="G36" s="23">
        <f aca="true" t="shared" si="41" ref="G36:G44">VLOOKUP(F36,X$35:Y$44,2,FALSE)</f>
        <v>7</v>
      </c>
      <c r="H36" s="16">
        <v>1.2</v>
      </c>
      <c r="I36" s="16">
        <v>6.8</v>
      </c>
      <c r="J36" s="5">
        <f aca="true" t="shared" si="42" ref="J36:J44">H36+I36</f>
        <v>8</v>
      </c>
      <c r="K36" s="23">
        <f aca="true" t="shared" si="43" ref="K36:K44">VLOOKUP(J36,Z$35:AA$44,2,FALSE)</f>
        <v>9</v>
      </c>
      <c r="L36" s="16">
        <v>1.4</v>
      </c>
      <c r="M36" s="16">
        <v>5.2</v>
      </c>
      <c r="N36" s="5">
        <f aca="true" t="shared" si="44" ref="N36:N44">L36+M36</f>
        <v>6.6</v>
      </c>
      <c r="O36" s="23">
        <f aca="true" t="shared" si="45" ref="O36:O44">VLOOKUP(N36,AB$35:AC$44,2,FALSE)</f>
        <v>8</v>
      </c>
      <c r="P36" s="16">
        <v>3</v>
      </c>
      <c r="Q36" s="16">
        <v>6.8</v>
      </c>
      <c r="R36" s="5">
        <f aca="true" t="shared" si="46" ref="R36:R44">P36+Q36</f>
        <v>9.8</v>
      </c>
      <c r="S36" s="23">
        <f aca="true" t="shared" si="47" ref="S36:S44">VLOOKUP(R36,AD$35:AE$44,2,FALSE)</f>
        <v>8</v>
      </c>
      <c r="T36" s="5">
        <f aca="true" t="shared" si="48" ref="T36:T44">R36+N36+J36+F36</f>
        <v>35.6</v>
      </c>
      <c r="U36" s="23">
        <f aca="true" t="shared" si="49" ref="U36:U44">VLOOKUP(T36,AF$35:AG$44,2,FALSE)</f>
        <v>9</v>
      </c>
      <c r="W36" s="6">
        <v>2</v>
      </c>
      <c r="X36" s="6">
        <f aca="true" t="shared" si="50" ref="X36:X44">LARGE(F$35:F$44,$W36)</f>
        <v>11.8</v>
      </c>
      <c r="Y36" s="6">
        <f aca="true" t="shared" si="51" ref="Y36:Y44">IF(X36=X35,Y35,Y35+1)</f>
        <v>2</v>
      </c>
      <c r="Z36" s="6">
        <f aca="true" t="shared" si="52" ref="Z36:Z44">LARGE(J$35:J$44,$W36)</f>
        <v>10.700000000000001</v>
      </c>
      <c r="AA36" s="6">
        <f aca="true" t="shared" si="53" ref="AA36:AA44">IF(Z36=Z35,AA35,AA35+1)</f>
        <v>2</v>
      </c>
      <c r="AB36" s="6">
        <f aca="true" t="shared" si="54" ref="AB36:AB44">LARGE(N$35:N$44,$W36)</f>
        <v>10.1</v>
      </c>
      <c r="AC36" s="6">
        <f aca="true" t="shared" si="55" ref="AC36:AC44">IF(AB36=AB35,AC35,AC35+1)</f>
        <v>2</v>
      </c>
      <c r="AD36" s="6">
        <f aca="true" t="shared" si="56" ref="AD36:AD44">LARGE(R$35:R$44,$W36)</f>
        <v>11.8</v>
      </c>
      <c r="AE36" s="6">
        <f aca="true" t="shared" si="57" ref="AE36:AE44">IF(AD36=AD35,AE35,AE35+1)</f>
        <v>2</v>
      </c>
      <c r="AF36" s="6">
        <f aca="true" t="shared" si="58" ref="AF36:AF44">LARGE(T$35:T$44,$W36)</f>
        <v>43.9</v>
      </c>
      <c r="AG36" s="6">
        <f aca="true" t="shared" si="59" ref="AG36:AG44">IF(AF36=AF35,AG35,AG35+1)</f>
        <v>2</v>
      </c>
      <c r="AH36" s="25"/>
    </row>
    <row r="37" spans="1:34" ht="18">
      <c r="A37" s="24">
        <v>13</v>
      </c>
      <c r="B37" s="17" t="s">
        <v>40</v>
      </c>
      <c r="C37" s="17" t="s">
        <v>34</v>
      </c>
      <c r="D37" s="16">
        <v>2.4</v>
      </c>
      <c r="E37" s="16">
        <v>8.9</v>
      </c>
      <c r="F37" s="5">
        <f t="shared" si="40"/>
        <v>11.3</v>
      </c>
      <c r="G37" s="23">
        <f t="shared" si="41"/>
        <v>6</v>
      </c>
      <c r="H37" s="16">
        <v>1.8</v>
      </c>
      <c r="I37" s="16">
        <v>7.6</v>
      </c>
      <c r="J37" s="5">
        <f t="shared" si="42"/>
        <v>9.4</v>
      </c>
      <c r="K37" s="23">
        <f t="shared" si="43"/>
        <v>7</v>
      </c>
      <c r="L37" s="16">
        <v>2.1</v>
      </c>
      <c r="M37" s="16">
        <v>5.6</v>
      </c>
      <c r="N37" s="5">
        <f t="shared" si="44"/>
        <v>7.699999999999999</v>
      </c>
      <c r="O37" s="23">
        <f t="shared" si="45"/>
        <v>7</v>
      </c>
      <c r="P37" s="16">
        <v>3.4</v>
      </c>
      <c r="Q37" s="16">
        <v>6.65</v>
      </c>
      <c r="R37" s="5">
        <f t="shared" si="46"/>
        <v>10.05</v>
      </c>
      <c r="S37" s="23">
        <f t="shared" si="47"/>
        <v>7</v>
      </c>
      <c r="T37" s="5">
        <f t="shared" si="48"/>
        <v>38.45</v>
      </c>
      <c r="U37" s="23">
        <f t="shared" si="49"/>
        <v>8</v>
      </c>
      <c r="W37" s="6">
        <v>3</v>
      </c>
      <c r="X37" s="6">
        <f t="shared" si="50"/>
        <v>11.700000000000001</v>
      </c>
      <c r="Y37" s="6">
        <f t="shared" si="51"/>
        <v>3</v>
      </c>
      <c r="Z37" s="6">
        <f t="shared" si="52"/>
        <v>10.5</v>
      </c>
      <c r="AA37" s="6">
        <f t="shared" si="53"/>
        <v>3</v>
      </c>
      <c r="AB37" s="6">
        <f t="shared" si="54"/>
        <v>9.8</v>
      </c>
      <c r="AC37" s="6">
        <f t="shared" si="55"/>
        <v>3</v>
      </c>
      <c r="AD37" s="6">
        <f t="shared" si="56"/>
        <v>11.700000000000001</v>
      </c>
      <c r="AE37" s="6">
        <f t="shared" si="57"/>
        <v>3</v>
      </c>
      <c r="AF37" s="6">
        <f t="shared" si="58"/>
        <v>42.900000000000006</v>
      </c>
      <c r="AG37" s="6">
        <f t="shared" si="59"/>
        <v>3</v>
      </c>
      <c r="AH37" s="25"/>
    </row>
    <row r="38" spans="1:34" ht="18">
      <c r="A38" s="24">
        <v>14</v>
      </c>
      <c r="B38" s="17" t="s">
        <v>41</v>
      </c>
      <c r="C38" s="17" t="s">
        <v>18</v>
      </c>
      <c r="D38" s="16">
        <v>2.4</v>
      </c>
      <c r="E38" s="16">
        <v>9.3</v>
      </c>
      <c r="F38" s="5">
        <f t="shared" si="40"/>
        <v>11.700000000000001</v>
      </c>
      <c r="G38" s="23">
        <f t="shared" si="41"/>
        <v>3</v>
      </c>
      <c r="H38" s="16">
        <v>2.4</v>
      </c>
      <c r="I38" s="16">
        <v>8.3</v>
      </c>
      <c r="J38" s="5">
        <f t="shared" si="42"/>
        <v>10.700000000000001</v>
      </c>
      <c r="K38" s="23">
        <f t="shared" si="43"/>
        <v>2</v>
      </c>
      <c r="L38" s="16">
        <v>2.6</v>
      </c>
      <c r="M38" s="16">
        <v>6</v>
      </c>
      <c r="N38" s="5">
        <f t="shared" si="44"/>
        <v>8.6</v>
      </c>
      <c r="O38" s="23">
        <f t="shared" si="45"/>
        <v>5</v>
      </c>
      <c r="P38" s="16">
        <v>3.6</v>
      </c>
      <c r="Q38" s="16">
        <v>7.45</v>
      </c>
      <c r="R38" s="5">
        <f t="shared" si="46"/>
        <v>11.05</v>
      </c>
      <c r="S38" s="23">
        <f t="shared" si="47"/>
        <v>5</v>
      </c>
      <c r="T38" s="5">
        <f t="shared" si="48"/>
        <v>42.050000000000004</v>
      </c>
      <c r="U38" s="23">
        <f t="shared" si="49"/>
        <v>5</v>
      </c>
      <c r="W38" s="6">
        <v>4</v>
      </c>
      <c r="X38" s="6">
        <f t="shared" si="50"/>
        <v>11.700000000000001</v>
      </c>
      <c r="Y38" s="6">
        <f t="shared" si="51"/>
        <v>3</v>
      </c>
      <c r="Z38" s="6">
        <f t="shared" si="52"/>
        <v>10.2</v>
      </c>
      <c r="AA38" s="6">
        <f t="shared" si="53"/>
        <v>4</v>
      </c>
      <c r="AB38" s="6">
        <f t="shared" si="54"/>
        <v>9.7</v>
      </c>
      <c r="AC38" s="6">
        <f t="shared" si="55"/>
        <v>4</v>
      </c>
      <c r="AD38" s="6">
        <f t="shared" si="56"/>
        <v>11.5</v>
      </c>
      <c r="AE38" s="6">
        <f t="shared" si="57"/>
        <v>4</v>
      </c>
      <c r="AF38" s="6">
        <f t="shared" si="58"/>
        <v>42.45</v>
      </c>
      <c r="AG38" s="6">
        <f t="shared" si="59"/>
        <v>4</v>
      </c>
      <c r="AH38" s="25"/>
    </row>
    <row r="39" spans="1:34" ht="18">
      <c r="A39" s="24">
        <v>15</v>
      </c>
      <c r="B39" s="17" t="s">
        <v>21</v>
      </c>
      <c r="C39" s="17" t="s">
        <v>18</v>
      </c>
      <c r="D39" s="16">
        <v>2.4</v>
      </c>
      <c r="E39" s="16">
        <v>9.4</v>
      </c>
      <c r="F39" s="5">
        <f t="shared" si="40"/>
        <v>11.8</v>
      </c>
      <c r="G39" s="23">
        <f t="shared" si="41"/>
        <v>2</v>
      </c>
      <c r="H39" s="16">
        <v>1.8</v>
      </c>
      <c r="I39" s="16">
        <v>8.3</v>
      </c>
      <c r="J39" s="5">
        <f t="shared" si="42"/>
        <v>10.100000000000001</v>
      </c>
      <c r="K39" s="23">
        <f t="shared" si="43"/>
        <v>5</v>
      </c>
      <c r="L39" s="16">
        <v>2.6</v>
      </c>
      <c r="M39" s="16">
        <v>7.1</v>
      </c>
      <c r="N39" s="5">
        <f t="shared" si="44"/>
        <v>9.7</v>
      </c>
      <c r="O39" s="23">
        <f t="shared" si="45"/>
        <v>4</v>
      </c>
      <c r="P39" s="16">
        <v>3.6</v>
      </c>
      <c r="Q39" s="16">
        <v>7.25</v>
      </c>
      <c r="R39" s="5">
        <f t="shared" si="46"/>
        <v>10.85</v>
      </c>
      <c r="S39" s="23">
        <f t="shared" si="47"/>
        <v>6</v>
      </c>
      <c r="T39" s="5">
        <f t="shared" si="48"/>
        <v>42.45</v>
      </c>
      <c r="U39" s="23">
        <f t="shared" si="49"/>
        <v>4</v>
      </c>
      <c r="W39" s="6">
        <v>5</v>
      </c>
      <c r="X39" s="6">
        <f t="shared" si="50"/>
        <v>11.6</v>
      </c>
      <c r="Y39" s="6">
        <f t="shared" si="51"/>
        <v>4</v>
      </c>
      <c r="Z39" s="6">
        <f t="shared" si="52"/>
        <v>10.100000000000001</v>
      </c>
      <c r="AA39" s="6">
        <f t="shared" si="53"/>
        <v>5</v>
      </c>
      <c r="AB39" s="6">
        <f t="shared" si="54"/>
        <v>9.7</v>
      </c>
      <c r="AC39" s="6">
        <f t="shared" si="55"/>
        <v>4</v>
      </c>
      <c r="AD39" s="6">
        <f t="shared" si="56"/>
        <v>11.05</v>
      </c>
      <c r="AE39" s="6">
        <f t="shared" si="57"/>
        <v>5</v>
      </c>
      <c r="AF39" s="6">
        <f t="shared" si="58"/>
        <v>42.050000000000004</v>
      </c>
      <c r="AG39" s="6">
        <f t="shared" si="59"/>
        <v>5</v>
      </c>
      <c r="AH39" s="25"/>
    </row>
    <row r="40" spans="1:34" ht="18">
      <c r="A40" s="24">
        <v>16</v>
      </c>
      <c r="B40" s="17" t="s">
        <v>20</v>
      </c>
      <c r="C40" s="17" t="s">
        <v>18</v>
      </c>
      <c r="D40" s="16">
        <v>2.4</v>
      </c>
      <c r="E40" s="16">
        <v>9.3</v>
      </c>
      <c r="F40" s="5">
        <f t="shared" si="40"/>
        <v>11.700000000000001</v>
      </c>
      <c r="G40" s="23">
        <f t="shared" si="41"/>
        <v>3</v>
      </c>
      <c r="H40" s="16">
        <v>2.4</v>
      </c>
      <c r="I40" s="16">
        <v>7.5</v>
      </c>
      <c r="J40" s="5">
        <f t="shared" si="42"/>
        <v>9.9</v>
      </c>
      <c r="K40" s="23">
        <f t="shared" si="43"/>
        <v>6</v>
      </c>
      <c r="L40" s="16">
        <v>2.6</v>
      </c>
      <c r="M40" s="16">
        <v>7.2</v>
      </c>
      <c r="N40" s="5">
        <f t="shared" si="44"/>
        <v>9.8</v>
      </c>
      <c r="O40" s="23">
        <f t="shared" si="45"/>
        <v>3</v>
      </c>
      <c r="P40" s="16">
        <v>3.6</v>
      </c>
      <c r="Q40" s="16">
        <v>7.9</v>
      </c>
      <c r="R40" s="5">
        <f t="shared" si="46"/>
        <v>11.5</v>
      </c>
      <c r="S40" s="23">
        <f t="shared" si="47"/>
        <v>4</v>
      </c>
      <c r="T40" s="5">
        <f t="shared" si="48"/>
        <v>42.900000000000006</v>
      </c>
      <c r="U40" s="23">
        <f t="shared" si="49"/>
        <v>3</v>
      </c>
      <c r="W40" s="6">
        <v>6</v>
      </c>
      <c r="X40" s="6">
        <f t="shared" si="50"/>
        <v>11.4</v>
      </c>
      <c r="Y40" s="6">
        <f t="shared" si="51"/>
        <v>5</v>
      </c>
      <c r="Z40" s="6">
        <f t="shared" si="52"/>
        <v>9.9</v>
      </c>
      <c r="AA40" s="6">
        <f t="shared" si="53"/>
        <v>6</v>
      </c>
      <c r="AB40" s="6">
        <f t="shared" si="54"/>
        <v>8.6</v>
      </c>
      <c r="AC40" s="6">
        <f t="shared" si="55"/>
        <v>5</v>
      </c>
      <c r="AD40" s="6">
        <f t="shared" si="56"/>
        <v>10.85</v>
      </c>
      <c r="AE40" s="6">
        <f t="shared" si="57"/>
        <v>6</v>
      </c>
      <c r="AF40" s="6">
        <f t="shared" si="58"/>
        <v>40.8</v>
      </c>
      <c r="AG40" s="6">
        <f t="shared" si="59"/>
        <v>6</v>
      </c>
      <c r="AH40" s="25"/>
    </row>
    <row r="41" spans="1:34" ht="18">
      <c r="A41" s="24">
        <v>17</v>
      </c>
      <c r="B41" s="17" t="s">
        <v>22</v>
      </c>
      <c r="C41" s="17" t="s">
        <v>13</v>
      </c>
      <c r="D41" s="16">
        <v>2.4</v>
      </c>
      <c r="E41" s="16">
        <v>9.6</v>
      </c>
      <c r="F41" s="5">
        <f t="shared" si="40"/>
        <v>12</v>
      </c>
      <c r="G41" s="23">
        <f t="shared" si="41"/>
        <v>1</v>
      </c>
      <c r="H41" s="16">
        <v>2.4</v>
      </c>
      <c r="I41" s="16">
        <v>9</v>
      </c>
      <c r="J41" s="5">
        <f t="shared" si="42"/>
        <v>11.4</v>
      </c>
      <c r="K41" s="23">
        <f t="shared" si="43"/>
        <v>1</v>
      </c>
      <c r="L41" s="16">
        <v>2.6</v>
      </c>
      <c r="M41" s="16">
        <v>7.5</v>
      </c>
      <c r="N41" s="5">
        <f t="shared" si="44"/>
        <v>10.1</v>
      </c>
      <c r="O41" s="23">
        <f t="shared" si="45"/>
        <v>2</v>
      </c>
      <c r="P41" s="16">
        <v>3.5</v>
      </c>
      <c r="Q41" s="16">
        <v>8.7</v>
      </c>
      <c r="R41" s="5">
        <f t="shared" si="46"/>
        <v>12.2</v>
      </c>
      <c r="S41" s="23">
        <f t="shared" si="47"/>
        <v>1</v>
      </c>
      <c r="T41" s="5">
        <f t="shared" si="48"/>
        <v>45.699999999999996</v>
      </c>
      <c r="U41" s="23">
        <f t="shared" si="49"/>
        <v>1</v>
      </c>
      <c r="W41" s="6">
        <v>7</v>
      </c>
      <c r="X41" s="6">
        <f t="shared" si="50"/>
        <v>11.3</v>
      </c>
      <c r="Y41" s="6">
        <f t="shared" si="51"/>
        <v>6</v>
      </c>
      <c r="Z41" s="6">
        <f t="shared" si="52"/>
        <v>9.4</v>
      </c>
      <c r="AA41" s="6">
        <f t="shared" si="53"/>
        <v>7</v>
      </c>
      <c r="AB41" s="6">
        <f t="shared" si="54"/>
        <v>8.3</v>
      </c>
      <c r="AC41" s="6">
        <f t="shared" si="55"/>
        <v>6</v>
      </c>
      <c r="AD41" s="6">
        <f t="shared" si="56"/>
        <v>10.05</v>
      </c>
      <c r="AE41" s="6">
        <f t="shared" si="57"/>
        <v>7</v>
      </c>
      <c r="AF41" s="6">
        <f t="shared" si="58"/>
        <v>40.7</v>
      </c>
      <c r="AG41" s="6">
        <f t="shared" si="59"/>
        <v>7</v>
      </c>
      <c r="AH41" s="25"/>
    </row>
    <row r="42" spans="1:33" ht="18">
      <c r="A42" s="24">
        <v>18</v>
      </c>
      <c r="B42" s="17" t="s">
        <v>42</v>
      </c>
      <c r="C42" s="17" t="s">
        <v>14</v>
      </c>
      <c r="D42" s="16">
        <v>2.4</v>
      </c>
      <c r="E42" s="16">
        <v>8.6</v>
      </c>
      <c r="F42" s="5">
        <f t="shared" si="40"/>
        <v>11</v>
      </c>
      <c r="G42" s="23">
        <f t="shared" si="41"/>
        <v>8</v>
      </c>
      <c r="H42" s="16">
        <v>2.4</v>
      </c>
      <c r="I42" s="16">
        <v>8.1</v>
      </c>
      <c r="J42" s="5">
        <f t="shared" si="42"/>
        <v>10.5</v>
      </c>
      <c r="K42" s="23">
        <f t="shared" si="43"/>
        <v>3</v>
      </c>
      <c r="L42" s="16">
        <v>2.1</v>
      </c>
      <c r="M42" s="16">
        <v>7.6</v>
      </c>
      <c r="N42" s="5">
        <f t="shared" si="44"/>
        <v>9.7</v>
      </c>
      <c r="O42" s="23">
        <f t="shared" si="45"/>
        <v>4</v>
      </c>
      <c r="P42" s="16">
        <v>3.5</v>
      </c>
      <c r="Q42" s="16">
        <v>6.1</v>
      </c>
      <c r="R42" s="5">
        <f t="shared" si="46"/>
        <v>9.6</v>
      </c>
      <c r="S42" s="23">
        <f t="shared" si="47"/>
        <v>9</v>
      </c>
      <c r="T42" s="5">
        <f t="shared" si="48"/>
        <v>40.8</v>
      </c>
      <c r="U42" s="23">
        <f t="shared" si="49"/>
        <v>6</v>
      </c>
      <c r="W42" s="6">
        <v>8</v>
      </c>
      <c r="X42" s="6">
        <f t="shared" si="50"/>
        <v>11.200000000000001</v>
      </c>
      <c r="Y42" s="6">
        <f t="shared" si="51"/>
        <v>7</v>
      </c>
      <c r="Z42" s="6">
        <f t="shared" si="52"/>
        <v>9.2</v>
      </c>
      <c r="AA42" s="6">
        <f t="shared" si="53"/>
        <v>8</v>
      </c>
      <c r="AB42" s="6">
        <f t="shared" si="54"/>
        <v>7.699999999999999</v>
      </c>
      <c r="AC42" s="6">
        <f t="shared" si="55"/>
        <v>7</v>
      </c>
      <c r="AD42" s="6">
        <f t="shared" si="56"/>
        <v>9.8</v>
      </c>
      <c r="AE42" s="6">
        <f t="shared" si="57"/>
        <v>8</v>
      </c>
      <c r="AF42" s="6">
        <f t="shared" si="58"/>
        <v>38.45</v>
      </c>
      <c r="AG42" s="6">
        <f t="shared" si="59"/>
        <v>8</v>
      </c>
    </row>
    <row r="43" spans="1:33" ht="18">
      <c r="A43" s="24">
        <v>19</v>
      </c>
      <c r="B43" s="17" t="s">
        <v>43</v>
      </c>
      <c r="C43" s="17" t="s">
        <v>45</v>
      </c>
      <c r="D43" s="16">
        <v>2.4</v>
      </c>
      <c r="E43" s="16">
        <v>9.2</v>
      </c>
      <c r="F43" s="5">
        <f t="shared" si="40"/>
        <v>11.6</v>
      </c>
      <c r="G43" s="23">
        <f t="shared" si="41"/>
        <v>4</v>
      </c>
      <c r="H43" s="16">
        <v>2.4</v>
      </c>
      <c r="I43" s="16">
        <v>7.8</v>
      </c>
      <c r="J43" s="5">
        <f t="shared" si="42"/>
        <v>10.2</v>
      </c>
      <c r="K43" s="23">
        <f t="shared" si="43"/>
        <v>4</v>
      </c>
      <c r="L43" s="16">
        <v>2.1</v>
      </c>
      <c r="M43" s="16">
        <v>8.3</v>
      </c>
      <c r="N43" s="5">
        <f t="shared" si="44"/>
        <v>10.4</v>
      </c>
      <c r="O43" s="23">
        <f t="shared" si="45"/>
        <v>1</v>
      </c>
      <c r="P43" s="16">
        <v>3.4</v>
      </c>
      <c r="Q43" s="16">
        <v>8.3</v>
      </c>
      <c r="R43" s="5">
        <f t="shared" si="46"/>
        <v>11.700000000000001</v>
      </c>
      <c r="S43" s="23">
        <f t="shared" si="47"/>
        <v>3</v>
      </c>
      <c r="T43" s="5">
        <f t="shared" si="48"/>
        <v>43.9</v>
      </c>
      <c r="U43" s="23">
        <f t="shared" si="49"/>
        <v>2</v>
      </c>
      <c r="W43" s="6">
        <v>9</v>
      </c>
      <c r="X43" s="6">
        <f t="shared" si="50"/>
        <v>11</v>
      </c>
      <c r="Y43" s="6">
        <f t="shared" si="51"/>
        <v>8</v>
      </c>
      <c r="Z43" s="6">
        <f t="shared" si="52"/>
        <v>8</v>
      </c>
      <c r="AA43" s="6">
        <f t="shared" si="53"/>
        <v>9</v>
      </c>
      <c r="AB43" s="6">
        <f t="shared" si="54"/>
        <v>6.6</v>
      </c>
      <c r="AC43" s="6">
        <f t="shared" si="55"/>
        <v>8</v>
      </c>
      <c r="AD43" s="6">
        <f t="shared" si="56"/>
        <v>9.6</v>
      </c>
      <c r="AE43" s="6">
        <f t="shared" si="57"/>
        <v>9</v>
      </c>
      <c r="AF43" s="6">
        <f t="shared" si="58"/>
        <v>35.6</v>
      </c>
      <c r="AG43" s="6">
        <f t="shared" si="59"/>
        <v>9</v>
      </c>
    </row>
    <row r="44" spans="1:33" ht="18">
      <c r="A44" s="24">
        <v>20</v>
      </c>
      <c r="B44" s="17" t="s">
        <v>44</v>
      </c>
      <c r="C44" s="17" t="s">
        <v>45</v>
      </c>
      <c r="D44" s="16">
        <v>2.4</v>
      </c>
      <c r="E44" s="16">
        <v>9</v>
      </c>
      <c r="F44" s="5">
        <f t="shared" si="40"/>
        <v>11.4</v>
      </c>
      <c r="G44" s="23">
        <f t="shared" si="41"/>
        <v>5</v>
      </c>
      <c r="H44" s="16">
        <v>2.4</v>
      </c>
      <c r="I44" s="16">
        <v>6.8</v>
      </c>
      <c r="J44" s="5">
        <f t="shared" si="42"/>
        <v>9.2</v>
      </c>
      <c r="K44" s="23">
        <f t="shared" si="43"/>
        <v>8</v>
      </c>
      <c r="L44" s="16">
        <v>2.1</v>
      </c>
      <c r="M44" s="16">
        <v>6.2</v>
      </c>
      <c r="N44" s="5">
        <f t="shared" si="44"/>
        <v>8.3</v>
      </c>
      <c r="O44" s="23">
        <f t="shared" si="45"/>
        <v>6</v>
      </c>
      <c r="P44" s="16">
        <v>3.5</v>
      </c>
      <c r="Q44" s="16">
        <v>8.3</v>
      </c>
      <c r="R44" s="5">
        <f t="shared" si="46"/>
        <v>11.8</v>
      </c>
      <c r="S44" s="23">
        <f t="shared" si="47"/>
        <v>2</v>
      </c>
      <c r="T44" s="5">
        <f t="shared" si="48"/>
        <v>40.7</v>
      </c>
      <c r="U44" s="23">
        <f t="shared" si="49"/>
        <v>7</v>
      </c>
      <c r="W44" s="6">
        <v>10</v>
      </c>
      <c r="X44" s="6">
        <f t="shared" si="50"/>
        <v>0</v>
      </c>
      <c r="Y44" s="6">
        <f t="shared" si="51"/>
        <v>9</v>
      </c>
      <c r="Z44" s="6">
        <f t="shared" si="52"/>
        <v>0</v>
      </c>
      <c r="AA44" s="6">
        <f t="shared" si="53"/>
        <v>10</v>
      </c>
      <c r="AB44" s="6">
        <f t="shared" si="54"/>
        <v>0</v>
      </c>
      <c r="AC44" s="6">
        <f t="shared" si="55"/>
        <v>9</v>
      </c>
      <c r="AD44" s="6">
        <f t="shared" si="56"/>
        <v>0</v>
      </c>
      <c r="AE44" s="6">
        <f t="shared" si="57"/>
        <v>10</v>
      </c>
      <c r="AF44" s="6">
        <f t="shared" si="58"/>
        <v>0</v>
      </c>
      <c r="AG44" s="6">
        <f t="shared" si="59"/>
        <v>10</v>
      </c>
    </row>
    <row r="45" ht="14.25">
      <c r="W45" s="6"/>
    </row>
    <row r="46" spans="1:7" ht="33.75">
      <c r="A46" s="13" t="s">
        <v>36</v>
      </c>
      <c r="D46" s="14"/>
      <c r="G46" s="15"/>
    </row>
    <row r="48" spans="1:33" ht="18">
      <c r="A48" s="21" t="s">
        <v>8</v>
      </c>
      <c r="B48" s="21" t="s">
        <v>7</v>
      </c>
      <c r="C48" s="26" t="s">
        <v>11</v>
      </c>
      <c r="D48" s="34" t="s">
        <v>0</v>
      </c>
      <c r="E48" s="35"/>
      <c r="F48" s="35"/>
      <c r="G48" s="36"/>
      <c r="H48" s="34" t="s">
        <v>1</v>
      </c>
      <c r="I48" s="35"/>
      <c r="J48" s="35"/>
      <c r="K48" s="36"/>
      <c r="L48" s="34" t="s">
        <v>2</v>
      </c>
      <c r="M48" s="35"/>
      <c r="N48" s="35"/>
      <c r="O48" s="36"/>
      <c r="P48" s="34" t="s">
        <v>3</v>
      </c>
      <c r="Q48" s="35"/>
      <c r="R48" s="35"/>
      <c r="S48" s="36"/>
      <c r="T48" s="37" t="s">
        <v>4</v>
      </c>
      <c r="U48" s="38"/>
      <c r="W48" s="10"/>
      <c r="X48" s="10"/>
      <c r="Y48" s="10"/>
      <c r="Z48" s="11"/>
      <c r="AA48" s="11"/>
      <c r="AB48" s="10"/>
      <c r="AC48" s="10"/>
      <c r="AD48" s="11"/>
      <c r="AE48" s="11"/>
      <c r="AF48" s="11"/>
      <c r="AG48" s="11"/>
    </row>
    <row r="49" spans="1:33" ht="26.25">
      <c r="A49" s="22" t="s">
        <v>6</v>
      </c>
      <c r="B49" s="1"/>
      <c r="C49" s="1"/>
      <c r="D49" s="9" t="s">
        <v>9</v>
      </c>
      <c r="E49" s="9" t="s">
        <v>35</v>
      </c>
      <c r="F49" s="2" t="s">
        <v>5</v>
      </c>
      <c r="G49" s="1" t="s">
        <v>19</v>
      </c>
      <c r="H49" s="9" t="s">
        <v>9</v>
      </c>
      <c r="I49" s="9" t="s">
        <v>35</v>
      </c>
      <c r="J49" s="2" t="s">
        <v>5</v>
      </c>
      <c r="K49" s="1" t="s">
        <v>19</v>
      </c>
      <c r="L49" s="9" t="s">
        <v>9</v>
      </c>
      <c r="M49" s="9" t="s">
        <v>35</v>
      </c>
      <c r="N49" s="2" t="s">
        <v>5</v>
      </c>
      <c r="O49" s="1" t="s">
        <v>19</v>
      </c>
      <c r="P49" s="9" t="s">
        <v>9</v>
      </c>
      <c r="Q49" s="9" t="s">
        <v>35</v>
      </c>
      <c r="R49" s="2" t="s">
        <v>5</v>
      </c>
      <c r="S49" s="1" t="s">
        <v>19</v>
      </c>
      <c r="T49" s="2" t="s">
        <v>5</v>
      </c>
      <c r="U49" s="1" t="s">
        <v>19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8">
      <c r="A50" s="24">
        <v>1</v>
      </c>
      <c r="B50" s="17" t="s">
        <v>24</v>
      </c>
      <c r="C50" s="17" t="s">
        <v>33</v>
      </c>
      <c r="D50" s="16">
        <v>0</v>
      </c>
      <c r="E50" s="16">
        <v>0</v>
      </c>
      <c r="F50" s="5">
        <f aca="true" t="shared" si="60" ref="F50:F59">D50+E50</f>
        <v>0</v>
      </c>
      <c r="G50" s="23">
        <f>VLOOKUP(F50,X$50:Y$59,2,FALSE)</f>
        <v>9</v>
      </c>
      <c r="H50" s="16">
        <v>0</v>
      </c>
      <c r="I50" s="16">
        <v>0</v>
      </c>
      <c r="J50" s="5">
        <f aca="true" t="shared" si="61" ref="J50:J59">H50+I50</f>
        <v>0</v>
      </c>
      <c r="K50" s="23">
        <f>VLOOKUP(J50,Z$50:AA$59,2,FALSE)</f>
        <v>9</v>
      </c>
      <c r="L50" s="16">
        <v>0</v>
      </c>
      <c r="M50" s="16">
        <v>0</v>
      </c>
      <c r="N50" s="5">
        <f aca="true" t="shared" si="62" ref="N50:N59">L50+M50</f>
        <v>0</v>
      </c>
      <c r="O50" s="23">
        <f>VLOOKUP(N50,AB$50:AC$59,2,FALSE)</f>
        <v>10</v>
      </c>
      <c r="P50" s="16">
        <v>0</v>
      </c>
      <c r="Q50" s="16">
        <v>0</v>
      </c>
      <c r="R50" s="5">
        <f aca="true" t="shared" si="63" ref="R50:R59">P50+Q50</f>
        <v>0</v>
      </c>
      <c r="S50" s="23">
        <f>VLOOKUP(R50,AD$50:AE$59,2,FALSE)</f>
        <v>8</v>
      </c>
      <c r="T50" s="5">
        <f>R50+F50+J50+N50</f>
        <v>0</v>
      </c>
      <c r="U50" s="23">
        <f>VLOOKUP(T50,AF$50:AG$59,2,FALSE)</f>
        <v>10</v>
      </c>
      <c r="W50" s="6">
        <v>1</v>
      </c>
      <c r="X50" s="6">
        <f>LARGE(F$50:F$59,$W50)</f>
        <v>12.2</v>
      </c>
      <c r="Y50" s="6">
        <f>IF(X50=X49,Y49,Y49+1)</f>
        <v>1</v>
      </c>
      <c r="Z50" s="6">
        <f>LARGE(J$50:J$59,$W50)</f>
        <v>12</v>
      </c>
      <c r="AA50" s="6">
        <f>IF(Z50=Z49,AA49,AA49+1)</f>
        <v>1</v>
      </c>
      <c r="AB50" s="6">
        <f>LARGE(N$50:N$59,$W50)</f>
        <v>11.1</v>
      </c>
      <c r="AC50" s="6">
        <f>IF(AB50=AB49,AC49,AC49+1)</f>
        <v>1</v>
      </c>
      <c r="AD50" s="6">
        <f>LARGE(R$50:R$59,$W50)</f>
        <v>12.700000000000001</v>
      </c>
      <c r="AE50" s="6">
        <f>IF(AD50=AD49,AE49,AE49+1)</f>
        <v>1</v>
      </c>
      <c r="AF50" s="6">
        <f>LARGE(T$50:T$59,$W50)</f>
        <v>47.6</v>
      </c>
      <c r="AG50" s="6">
        <f>IF(AF50=AF49,AG49,AG49+1)</f>
        <v>1</v>
      </c>
    </row>
    <row r="51" spans="1:33" ht="18">
      <c r="A51" s="24">
        <v>2</v>
      </c>
      <c r="B51" s="17" t="s">
        <v>25</v>
      </c>
      <c r="C51" s="17" t="s">
        <v>33</v>
      </c>
      <c r="D51" s="16">
        <v>2.4</v>
      </c>
      <c r="E51" s="16">
        <v>8.2</v>
      </c>
      <c r="F51" s="5">
        <f t="shared" si="60"/>
        <v>10.6</v>
      </c>
      <c r="G51" s="23">
        <f aca="true" t="shared" si="64" ref="G51:G59">VLOOKUP(F51,X$50:Y$59,2,FALSE)</f>
        <v>8</v>
      </c>
      <c r="H51" s="16">
        <v>2.4</v>
      </c>
      <c r="I51" s="16">
        <v>8.1</v>
      </c>
      <c r="J51" s="5">
        <f t="shared" si="61"/>
        <v>10.5</v>
      </c>
      <c r="K51" s="23">
        <f aca="true" t="shared" si="65" ref="K51:K59">VLOOKUP(J51,Z$50:AA$59,2,FALSE)</f>
        <v>7</v>
      </c>
      <c r="L51" s="16">
        <v>2.1</v>
      </c>
      <c r="M51" s="16">
        <v>7</v>
      </c>
      <c r="N51" s="5">
        <f t="shared" si="62"/>
        <v>9.1</v>
      </c>
      <c r="O51" s="23">
        <f aca="true" t="shared" si="66" ref="O51:O59">VLOOKUP(N51,AB$50:AC$59,2,FALSE)</f>
        <v>8</v>
      </c>
      <c r="P51" s="16">
        <v>3.5</v>
      </c>
      <c r="Q51" s="16">
        <v>7.55</v>
      </c>
      <c r="R51" s="5">
        <f t="shared" si="63"/>
        <v>11.05</v>
      </c>
      <c r="S51" s="23">
        <f aca="true" t="shared" si="67" ref="S51:S59">VLOOKUP(R51,AD$50:AE$59,2,FALSE)</f>
        <v>6</v>
      </c>
      <c r="T51" s="5">
        <f aca="true" t="shared" si="68" ref="T51:T59">R51+F51+J51+N51</f>
        <v>41.25</v>
      </c>
      <c r="U51" s="23">
        <f aca="true" t="shared" si="69" ref="U51:U59">VLOOKUP(T51,AF$50:AG$59,2,FALSE)</f>
        <v>8</v>
      </c>
      <c r="W51" s="6">
        <v>2</v>
      </c>
      <c r="X51" s="6">
        <f aca="true" t="shared" si="70" ref="X51:X59">LARGE(F$50:F$59,$W51)</f>
        <v>12.1</v>
      </c>
      <c r="Y51" s="6">
        <f aca="true" t="shared" si="71" ref="Y51:Y59">IF(X51=X50,Y50,Y50+1)</f>
        <v>2</v>
      </c>
      <c r="Z51" s="6">
        <f aca="true" t="shared" si="72" ref="Z51:Z59">LARGE(J$50:J$59,$W51)</f>
        <v>11.899999999999999</v>
      </c>
      <c r="AA51" s="6">
        <f aca="true" t="shared" si="73" ref="AA51:AA59">IF(Z51=Z50,AA50,AA50+1)</f>
        <v>2</v>
      </c>
      <c r="AB51" s="6">
        <f aca="true" t="shared" si="74" ref="AB51:AB59">LARGE(N$50:N$59,$W51)</f>
        <v>11</v>
      </c>
      <c r="AC51" s="6">
        <f aca="true" t="shared" si="75" ref="AC51:AC59">IF(AB51=AB50,AC50,AC50+1)</f>
        <v>2</v>
      </c>
      <c r="AD51" s="6">
        <f aca="true" t="shared" si="76" ref="AD51:AD59">LARGE(R$50:R$59,$W51)</f>
        <v>12.4</v>
      </c>
      <c r="AE51" s="6">
        <f aca="true" t="shared" si="77" ref="AE51:AE59">IF(AD51=AD50,AE50,AE50+1)</f>
        <v>2</v>
      </c>
      <c r="AF51" s="6">
        <f aca="true" t="shared" si="78" ref="AF51:AF59">LARGE(T$50:T$59,$W51)</f>
        <v>46.15</v>
      </c>
      <c r="AG51" s="6">
        <f aca="true" t="shared" si="79" ref="AG51:AG59">IF(AF51=AF50,AG50,AG50+1)</f>
        <v>2</v>
      </c>
    </row>
    <row r="52" spans="1:33" ht="18">
      <c r="A52" s="24">
        <v>3</v>
      </c>
      <c r="B52" s="17" t="s">
        <v>26</v>
      </c>
      <c r="C52" s="17" t="s">
        <v>33</v>
      </c>
      <c r="D52" s="16">
        <v>2.4</v>
      </c>
      <c r="E52" s="16">
        <v>8.6</v>
      </c>
      <c r="F52" s="5">
        <f t="shared" si="60"/>
        <v>11</v>
      </c>
      <c r="G52" s="23">
        <f t="shared" si="64"/>
        <v>7</v>
      </c>
      <c r="H52" s="16">
        <v>1.2</v>
      </c>
      <c r="I52" s="16">
        <v>7.1</v>
      </c>
      <c r="J52" s="5">
        <f t="shared" si="61"/>
        <v>8.299999999999999</v>
      </c>
      <c r="K52" s="23">
        <f t="shared" si="65"/>
        <v>8</v>
      </c>
      <c r="L52" s="16">
        <v>2.1</v>
      </c>
      <c r="M52" s="16">
        <v>4.9</v>
      </c>
      <c r="N52" s="5">
        <f t="shared" si="62"/>
        <v>7</v>
      </c>
      <c r="O52" s="23">
        <f t="shared" si="66"/>
        <v>9</v>
      </c>
      <c r="P52" s="16">
        <v>3.4</v>
      </c>
      <c r="Q52" s="16">
        <v>6.75</v>
      </c>
      <c r="R52" s="5">
        <f t="shared" si="63"/>
        <v>10.15</v>
      </c>
      <c r="S52" s="23">
        <f t="shared" si="67"/>
        <v>7</v>
      </c>
      <c r="T52" s="5">
        <f t="shared" si="68"/>
        <v>36.449999999999996</v>
      </c>
      <c r="U52" s="23">
        <f t="shared" si="69"/>
        <v>9</v>
      </c>
      <c r="W52" s="6">
        <v>3</v>
      </c>
      <c r="X52" s="6">
        <f t="shared" si="70"/>
        <v>11.9</v>
      </c>
      <c r="Y52" s="6">
        <f t="shared" si="71"/>
        <v>3</v>
      </c>
      <c r="Z52" s="6">
        <f t="shared" si="72"/>
        <v>11.200000000000001</v>
      </c>
      <c r="AA52" s="6">
        <f t="shared" si="73"/>
        <v>3</v>
      </c>
      <c r="AB52" s="6">
        <f t="shared" si="74"/>
        <v>10.9</v>
      </c>
      <c r="AC52" s="6">
        <f t="shared" si="75"/>
        <v>3</v>
      </c>
      <c r="AD52" s="6">
        <f t="shared" si="76"/>
        <v>12.399999999999999</v>
      </c>
      <c r="AE52" s="6">
        <f t="shared" si="77"/>
        <v>2</v>
      </c>
      <c r="AF52" s="6">
        <f t="shared" si="78"/>
        <v>45.900000000000006</v>
      </c>
      <c r="AG52" s="6">
        <f t="shared" si="79"/>
        <v>3</v>
      </c>
    </row>
    <row r="53" spans="1:33" ht="18">
      <c r="A53" s="24">
        <v>4</v>
      </c>
      <c r="B53" s="17" t="s">
        <v>27</v>
      </c>
      <c r="C53" s="17" t="s">
        <v>16</v>
      </c>
      <c r="D53" s="16">
        <v>2.4</v>
      </c>
      <c r="E53" s="16">
        <v>9.5</v>
      </c>
      <c r="F53" s="5">
        <f t="shared" si="60"/>
        <v>11.9</v>
      </c>
      <c r="G53" s="23">
        <f t="shared" si="64"/>
        <v>3</v>
      </c>
      <c r="H53" s="16">
        <v>2.4</v>
      </c>
      <c r="I53" s="16">
        <v>8.7</v>
      </c>
      <c r="J53" s="5">
        <f t="shared" si="61"/>
        <v>11.1</v>
      </c>
      <c r="K53" s="23">
        <f t="shared" si="65"/>
        <v>4</v>
      </c>
      <c r="L53" s="16">
        <v>2.6</v>
      </c>
      <c r="M53" s="16">
        <v>7.2</v>
      </c>
      <c r="N53" s="5">
        <f t="shared" si="62"/>
        <v>9.8</v>
      </c>
      <c r="O53" s="23">
        <f t="shared" si="66"/>
        <v>7</v>
      </c>
      <c r="P53" s="16">
        <v>3.7</v>
      </c>
      <c r="Q53" s="16">
        <v>8.7</v>
      </c>
      <c r="R53" s="5">
        <f t="shared" si="63"/>
        <v>12.399999999999999</v>
      </c>
      <c r="S53" s="23">
        <f t="shared" si="67"/>
        <v>2</v>
      </c>
      <c r="T53" s="5">
        <f t="shared" si="68"/>
        <v>45.2</v>
      </c>
      <c r="U53" s="23">
        <f t="shared" si="69"/>
        <v>5</v>
      </c>
      <c r="W53" s="6">
        <v>4</v>
      </c>
      <c r="X53" s="6">
        <f t="shared" si="70"/>
        <v>11.8</v>
      </c>
      <c r="Y53" s="6">
        <f t="shared" si="71"/>
        <v>4</v>
      </c>
      <c r="Z53" s="6">
        <f t="shared" si="72"/>
        <v>11.200000000000001</v>
      </c>
      <c r="AA53" s="6">
        <f t="shared" si="73"/>
        <v>3</v>
      </c>
      <c r="AB53" s="6">
        <f t="shared" si="74"/>
        <v>10.6</v>
      </c>
      <c r="AC53" s="6">
        <f t="shared" si="75"/>
        <v>4</v>
      </c>
      <c r="AD53" s="6">
        <f t="shared" si="76"/>
        <v>12.3</v>
      </c>
      <c r="AE53" s="6">
        <f t="shared" si="77"/>
        <v>3</v>
      </c>
      <c r="AF53" s="6">
        <f t="shared" si="78"/>
        <v>45.5</v>
      </c>
      <c r="AG53" s="6">
        <f t="shared" si="79"/>
        <v>4</v>
      </c>
    </row>
    <row r="54" spans="1:33" ht="18">
      <c r="A54" s="24">
        <v>5</v>
      </c>
      <c r="B54" s="17" t="s">
        <v>28</v>
      </c>
      <c r="C54" s="17" t="s">
        <v>34</v>
      </c>
      <c r="D54" s="16">
        <v>2.4</v>
      </c>
      <c r="E54" s="16">
        <v>9.3</v>
      </c>
      <c r="F54" s="5">
        <f t="shared" si="60"/>
        <v>11.700000000000001</v>
      </c>
      <c r="G54" s="23">
        <f t="shared" si="64"/>
        <v>5</v>
      </c>
      <c r="H54" s="16">
        <v>2.4</v>
      </c>
      <c r="I54" s="16">
        <v>8.6</v>
      </c>
      <c r="J54" s="5">
        <f t="shared" si="61"/>
        <v>11</v>
      </c>
      <c r="K54" s="23">
        <f t="shared" si="65"/>
        <v>5</v>
      </c>
      <c r="L54" s="16">
        <v>2.6</v>
      </c>
      <c r="M54" s="16">
        <v>8.4</v>
      </c>
      <c r="N54" s="5">
        <f t="shared" si="62"/>
        <v>11</v>
      </c>
      <c r="O54" s="23">
        <f t="shared" si="66"/>
        <v>2</v>
      </c>
      <c r="P54" s="16">
        <v>3.5</v>
      </c>
      <c r="Q54" s="16">
        <v>7.55</v>
      </c>
      <c r="R54" s="5">
        <f t="shared" si="63"/>
        <v>11.05</v>
      </c>
      <c r="S54" s="23">
        <f t="shared" si="67"/>
        <v>6</v>
      </c>
      <c r="T54" s="5">
        <f t="shared" si="68"/>
        <v>44.75</v>
      </c>
      <c r="U54" s="23">
        <f t="shared" si="69"/>
        <v>7</v>
      </c>
      <c r="W54" s="6">
        <v>5</v>
      </c>
      <c r="X54" s="6">
        <f t="shared" si="70"/>
        <v>11.8</v>
      </c>
      <c r="Y54" s="6">
        <f t="shared" si="71"/>
        <v>4</v>
      </c>
      <c r="Z54" s="6">
        <f t="shared" si="72"/>
        <v>11.1</v>
      </c>
      <c r="AA54" s="6">
        <f t="shared" si="73"/>
        <v>4</v>
      </c>
      <c r="AB54" s="6">
        <f t="shared" si="74"/>
        <v>10.5</v>
      </c>
      <c r="AC54" s="6">
        <f t="shared" si="75"/>
        <v>5</v>
      </c>
      <c r="AD54" s="6">
        <f t="shared" si="76"/>
        <v>11.65</v>
      </c>
      <c r="AE54" s="6">
        <f t="shared" si="77"/>
        <v>4</v>
      </c>
      <c r="AF54" s="6">
        <f t="shared" si="78"/>
        <v>45.2</v>
      </c>
      <c r="AG54" s="6">
        <f t="shared" si="79"/>
        <v>5</v>
      </c>
    </row>
    <row r="55" spans="1:33" ht="18">
      <c r="A55" s="24">
        <v>6</v>
      </c>
      <c r="B55" s="17" t="s">
        <v>23</v>
      </c>
      <c r="C55" s="17" t="s">
        <v>18</v>
      </c>
      <c r="D55" s="16">
        <v>3</v>
      </c>
      <c r="E55" s="16">
        <v>9.2</v>
      </c>
      <c r="F55" s="5">
        <f t="shared" si="60"/>
        <v>12.2</v>
      </c>
      <c r="G55" s="23">
        <f t="shared" si="64"/>
        <v>1</v>
      </c>
      <c r="H55" s="16">
        <v>1.8</v>
      </c>
      <c r="I55" s="16">
        <v>9</v>
      </c>
      <c r="J55" s="5">
        <f t="shared" si="61"/>
        <v>10.8</v>
      </c>
      <c r="K55" s="23">
        <f t="shared" si="65"/>
        <v>6</v>
      </c>
      <c r="L55" s="16">
        <v>2.6</v>
      </c>
      <c r="M55" s="16">
        <v>8.3</v>
      </c>
      <c r="N55" s="5">
        <f t="shared" si="62"/>
        <v>10.9</v>
      </c>
      <c r="O55" s="23">
        <f t="shared" si="66"/>
        <v>3</v>
      </c>
      <c r="P55" s="16">
        <v>3.6</v>
      </c>
      <c r="Q55" s="16">
        <v>7.54</v>
      </c>
      <c r="R55" s="5">
        <f t="shared" si="63"/>
        <v>11.14</v>
      </c>
      <c r="S55" s="23">
        <f t="shared" si="67"/>
        <v>5</v>
      </c>
      <c r="T55" s="5">
        <f t="shared" si="68"/>
        <v>45.04</v>
      </c>
      <c r="U55" s="23">
        <f t="shared" si="69"/>
        <v>6</v>
      </c>
      <c r="W55" s="6">
        <v>6</v>
      </c>
      <c r="X55" s="6">
        <f t="shared" si="70"/>
        <v>11.700000000000001</v>
      </c>
      <c r="Y55" s="6">
        <f t="shared" si="71"/>
        <v>5</v>
      </c>
      <c r="Z55" s="6">
        <f t="shared" si="72"/>
        <v>11</v>
      </c>
      <c r="AA55" s="6">
        <f t="shared" si="73"/>
        <v>5</v>
      </c>
      <c r="AB55" s="6">
        <f t="shared" si="74"/>
        <v>10.3</v>
      </c>
      <c r="AC55" s="6">
        <f t="shared" si="75"/>
        <v>6</v>
      </c>
      <c r="AD55" s="6">
        <f t="shared" si="76"/>
        <v>11.14</v>
      </c>
      <c r="AE55" s="6">
        <f t="shared" si="77"/>
        <v>5</v>
      </c>
      <c r="AF55" s="6">
        <f t="shared" si="78"/>
        <v>45.04</v>
      </c>
      <c r="AG55" s="6">
        <f t="shared" si="79"/>
        <v>6</v>
      </c>
    </row>
    <row r="56" spans="1:33" ht="18">
      <c r="A56" s="24">
        <v>7</v>
      </c>
      <c r="B56" s="17" t="s">
        <v>29</v>
      </c>
      <c r="C56" s="17" t="s">
        <v>13</v>
      </c>
      <c r="D56" s="16">
        <v>2.4</v>
      </c>
      <c r="E56" s="16">
        <v>9.4</v>
      </c>
      <c r="F56" s="5">
        <f t="shared" si="60"/>
        <v>11.8</v>
      </c>
      <c r="G56" s="23">
        <f t="shared" si="64"/>
        <v>4</v>
      </c>
      <c r="H56" s="16">
        <v>2.8</v>
      </c>
      <c r="I56" s="16">
        <v>9.2</v>
      </c>
      <c r="J56" s="5">
        <f t="shared" si="61"/>
        <v>12</v>
      </c>
      <c r="K56" s="23">
        <f t="shared" si="65"/>
        <v>1</v>
      </c>
      <c r="L56" s="16">
        <v>2.6</v>
      </c>
      <c r="M56" s="16">
        <v>8.5</v>
      </c>
      <c r="N56" s="5">
        <f t="shared" si="62"/>
        <v>11.1</v>
      </c>
      <c r="O56" s="23">
        <f t="shared" si="66"/>
        <v>1</v>
      </c>
      <c r="P56" s="16">
        <v>3.9</v>
      </c>
      <c r="Q56" s="16">
        <v>8.8</v>
      </c>
      <c r="R56" s="5">
        <f t="shared" si="63"/>
        <v>12.700000000000001</v>
      </c>
      <c r="S56" s="23">
        <f t="shared" si="67"/>
        <v>1</v>
      </c>
      <c r="T56" s="5">
        <f t="shared" si="68"/>
        <v>47.6</v>
      </c>
      <c r="U56" s="23">
        <f t="shared" si="69"/>
        <v>1</v>
      </c>
      <c r="W56" s="6">
        <v>7</v>
      </c>
      <c r="X56" s="6">
        <f t="shared" si="70"/>
        <v>11.6</v>
      </c>
      <c r="Y56" s="6">
        <f t="shared" si="71"/>
        <v>6</v>
      </c>
      <c r="Z56" s="6">
        <f t="shared" si="72"/>
        <v>10.8</v>
      </c>
      <c r="AA56" s="6">
        <f t="shared" si="73"/>
        <v>6</v>
      </c>
      <c r="AB56" s="6">
        <f t="shared" si="74"/>
        <v>9.8</v>
      </c>
      <c r="AC56" s="6">
        <f t="shared" si="75"/>
        <v>7</v>
      </c>
      <c r="AD56" s="6">
        <f t="shared" si="76"/>
        <v>11.05</v>
      </c>
      <c r="AE56" s="6">
        <f t="shared" si="77"/>
        <v>6</v>
      </c>
      <c r="AF56" s="6">
        <f t="shared" si="78"/>
        <v>44.75</v>
      </c>
      <c r="AG56" s="6">
        <f t="shared" si="79"/>
        <v>7</v>
      </c>
    </row>
    <row r="57" spans="1:33" ht="18">
      <c r="A57" s="24">
        <v>8</v>
      </c>
      <c r="B57" s="17" t="s">
        <v>30</v>
      </c>
      <c r="C57" s="17" t="s">
        <v>13</v>
      </c>
      <c r="D57" s="16">
        <v>3</v>
      </c>
      <c r="E57" s="16">
        <v>9.1</v>
      </c>
      <c r="F57" s="5">
        <f t="shared" si="60"/>
        <v>12.1</v>
      </c>
      <c r="G57" s="23">
        <f t="shared" si="64"/>
        <v>2</v>
      </c>
      <c r="H57" s="16">
        <v>3.2</v>
      </c>
      <c r="I57" s="16">
        <v>8.7</v>
      </c>
      <c r="J57" s="5">
        <f t="shared" si="61"/>
        <v>11.899999999999999</v>
      </c>
      <c r="K57" s="23">
        <f t="shared" si="65"/>
        <v>2</v>
      </c>
      <c r="L57" s="16">
        <v>2.6</v>
      </c>
      <c r="M57" s="16">
        <v>7.9</v>
      </c>
      <c r="N57" s="5">
        <f t="shared" si="62"/>
        <v>10.5</v>
      </c>
      <c r="O57" s="23">
        <f t="shared" si="66"/>
        <v>5</v>
      </c>
      <c r="P57" s="16">
        <v>3.9</v>
      </c>
      <c r="Q57" s="16">
        <v>7.75</v>
      </c>
      <c r="R57" s="5">
        <f t="shared" si="63"/>
        <v>11.65</v>
      </c>
      <c r="S57" s="23">
        <f t="shared" si="67"/>
        <v>4</v>
      </c>
      <c r="T57" s="5">
        <f t="shared" si="68"/>
        <v>46.15</v>
      </c>
      <c r="U57" s="23">
        <f t="shared" si="69"/>
        <v>2</v>
      </c>
      <c r="W57" s="6">
        <v>8</v>
      </c>
      <c r="X57" s="6">
        <f t="shared" si="70"/>
        <v>11</v>
      </c>
      <c r="Y57" s="6">
        <f t="shared" si="71"/>
        <v>7</v>
      </c>
      <c r="Z57" s="6">
        <f t="shared" si="72"/>
        <v>10.5</v>
      </c>
      <c r="AA57" s="6">
        <f t="shared" si="73"/>
        <v>7</v>
      </c>
      <c r="AB57" s="6">
        <f t="shared" si="74"/>
        <v>9.1</v>
      </c>
      <c r="AC57" s="6">
        <f t="shared" si="75"/>
        <v>8</v>
      </c>
      <c r="AD57" s="6">
        <f t="shared" si="76"/>
        <v>11.05</v>
      </c>
      <c r="AE57" s="6">
        <f t="shared" si="77"/>
        <v>6</v>
      </c>
      <c r="AF57" s="6">
        <f t="shared" si="78"/>
        <v>41.25</v>
      </c>
      <c r="AG57" s="6">
        <f t="shared" si="79"/>
        <v>8</v>
      </c>
    </row>
    <row r="58" spans="1:33" ht="18">
      <c r="A58" s="24">
        <v>9</v>
      </c>
      <c r="B58" s="17" t="s">
        <v>31</v>
      </c>
      <c r="C58" s="17" t="s">
        <v>13</v>
      </c>
      <c r="D58" s="16">
        <v>2.4</v>
      </c>
      <c r="E58" s="16">
        <v>9.2</v>
      </c>
      <c r="F58" s="5">
        <f t="shared" si="60"/>
        <v>11.6</v>
      </c>
      <c r="G58" s="23">
        <f t="shared" si="64"/>
        <v>6</v>
      </c>
      <c r="H58" s="16">
        <v>2.4</v>
      </c>
      <c r="I58" s="16">
        <v>8.8</v>
      </c>
      <c r="J58" s="5">
        <f t="shared" si="61"/>
        <v>11.200000000000001</v>
      </c>
      <c r="K58" s="23">
        <f t="shared" si="65"/>
        <v>3</v>
      </c>
      <c r="L58" s="16">
        <v>2.6</v>
      </c>
      <c r="M58" s="16">
        <v>7.7</v>
      </c>
      <c r="N58" s="5">
        <f t="shared" si="62"/>
        <v>10.3</v>
      </c>
      <c r="O58" s="23">
        <f t="shared" si="66"/>
        <v>6</v>
      </c>
      <c r="P58" s="16">
        <v>3.9</v>
      </c>
      <c r="Q58" s="16">
        <v>8.5</v>
      </c>
      <c r="R58" s="5">
        <f t="shared" si="63"/>
        <v>12.4</v>
      </c>
      <c r="S58" s="23">
        <f t="shared" si="67"/>
        <v>2</v>
      </c>
      <c r="T58" s="5">
        <f t="shared" si="68"/>
        <v>45.5</v>
      </c>
      <c r="U58" s="23">
        <f t="shared" si="69"/>
        <v>4</v>
      </c>
      <c r="W58" s="6">
        <v>9</v>
      </c>
      <c r="X58" s="6">
        <f t="shared" si="70"/>
        <v>10.6</v>
      </c>
      <c r="Y58" s="6">
        <f t="shared" si="71"/>
        <v>8</v>
      </c>
      <c r="Z58" s="6">
        <f t="shared" si="72"/>
        <v>8.299999999999999</v>
      </c>
      <c r="AA58" s="6">
        <f t="shared" si="73"/>
        <v>8</v>
      </c>
      <c r="AB58" s="6">
        <f t="shared" si="74"/>
        <v>7</v>
      </c>
      <c r="AC58" s="6">
        <f t="shared" si="75"/>
        <v>9</v>
      </c>
      <c r="AD58" s="6">
        <f t="shared" si="76"/>
        <v>10.15</v>
      </c>
      <c r="AE58" s="6">
        <f t="shared" si="77"/>
        <v>7</v>
      </c>
      <c r="AF58" s="6">
        <f t="shared" si="78"/>
        <v>36.449999999999996</v>
      </c>
      <c r="AG58" s="6">
        <f t="shared" si="79"/>
        <v>9</v>
      </c>
    </row>
    <row r="59" spans="1:34" ht="18">
      <c r="A59" s="24">
        <v>10</v>
      </c>
      <c r="B59" s="17" t="s">
        <v>32</v>
      </c>
      <c r="C59" s="17" t="s">
        <v>13</v>
      </c>
      <c r="D59" s="16">
        <v>2.4</v>
      </c>
      <c r="E59" s="16">
        <v>9.4</v>
      </c>
      <c r="F59" s="5">
        <f t="shared" si="60"/>
        <v>11.8</v>
      </c>
      <c r="G59" s="23">
        <f t="shared" si="64"/>
        <v>4</v>
      </c>
      <c r="H59" s="16">
        <v>2.4</v>
      </c>
      <c r="I59" s="16">
        <v>8.8</v>
      </c>
      <c r="J59" s="5">
        <f t="shared" si="61"/>
        <v>11.200000000000001</v>
      </c>
      <c r="K59" s="23">
        <f t="shared" si="65"/>
        <v>3</v>
      </c>
      <c r="L59" s="16">
        <v>2.6</v>
      </c>
      <c r="M59" s="16">
        <v>8</v>
      </c>
      <c r="N59" s="5">
        <f t="shared" si="62"/>
        <v>10.6</v>
      </c>
      <c r="O59" s="23">
        <f t="shared" si="66"/>
        <v>4</v>
      </c>
      <c r="P59" s="16">
        <v>3.8</v>
      </c>
      <c r="Q59" s="16">
        <v>8.5</v>
      </c>
      <c r="R59" s="5">
        <f t="shared" si="63"/>
        <v>12.3</v>
      </c>
      <c r="S59" s="23">
        <f t="shared" si="67"/>
        <v>3</v>
      </c>
      <c r="T59" s="5">
        <f t="shared" si="68"/>
        <v>45.900000000000006</v>
      </c>
      <c r="U59" s="23">
        <f t="shared" si="69"/>
        <v>3</v>
      </c>
      <c r="W59" s="6">
        <v>10</v>
      </c>
      <c r="X59" s="6">
        <f t="shared" si="70"/>
        <v>0</v>
      </c>
      <c r="Y59" s="6">
        <f t="shared" si="71"/>
        <v>9</v>
      </c>
      <c r="Z59" s="6">
        <f t="shared" si="72"/>
        <v>0</v>
      </c>
      <c r="AA59" s="6">
        <f t="shared" si="73"/>
        <v>9</v>
      </c>
      <c r="AB59" s="6">
        <f t="shared" si="74"/>
        <v>0</v>
      </c>
      <c r="AC59" s="6">
        <f t="shared" si="75"/>
        <v>10</v>
      </c>
      <c r="AD59" s="6">
        <f t="shared" si="76"/>
        <v>0</v>
      </c>
      <c r="AE59" s="6">
        <f t="shared" si="77"/>
        <v>8</v>
      </c>
      <c r="AF59" s="6">
        <f t="shared" si="78"/>
        <v>0</v>
      </c>
      <c r="AG59" s="6">
        <f t="shared" si="79"/>
        <v>10</v>
      </c>
      <c r="AH59" s="25"/>
    </row>
  </sheetData>
  <sheetProtection/>
  <mergeCells count="20">
    <mergeCell ref="D4:G4"/>
    <mergeCell ref="H18:K18"/>
    <mergeCell ref="H4:K4"/>
    <mergeCell ref="P4:S4"/>
    <mergeCell ref="P33:S33"/>
    <mergeCell ref="D18:G18"/>
    <mergeCell ref="L18:O18"/>
    <mergeCell ref="D33:G33"/>
    <mergeCell ref="H33:K33"/>
    <mergeCell ref="L33:O33"/>
    <mergeCell ref="T33:U33"/>
    <mergeCell ref="P18:S18"/>
    <mergeCell ref="T4:U4"/>
    <mergeCell ref="T18:U18"/>
    <mergeCell ref="L4:O4"/>
    <mergeCell ref="D48:G48"/>
    <mergeCell ref="H48:K48"/>
    <mergeCell ref="L48:O48"/>
    <mergeCell ref="P48:S48"/>
    <mergeCell ref="T48:U48"/>
  </mergeCells>
  <conditionalFormatting sqref="F49:G59 J49:K59 N49:O59 R49:U59 F34:G44 J34:K44 N34:O44 R34:U44 F19:G29 J19:K29 N19:O29 R19:U29 F5:G14 J5:K14 N5:O14 R5:U14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printOptions/>
  <pageMargins left="0.4330708661417323" right="0.31496062992125984" top="0.9448818897637796" bottom="0.2755905511811024" header="0.5118110236220472" footer="0.2755905511811024"/>
  <pageSetup fitToHeight="2" horizontalDpi="300" verticalDpi="300" orientation="landscape" paperSize="9" scale="60" r:id="rId1"/>
  <headerFooter alignWithMargins="0">
    <oddHeader>&amp;C&amp;26&amp;KFF0000Stockport Rec 4 Piece Comp 2015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="70" zoomScaleNormal="70" zoomScalePageLayoutView="50" workbookViewId="0" topLeftCell="A3">
      <selection activeCell="M25" sqref="M25"/>
    </sheetView>
  </sheetViews>
  <sheetFormatPr defaultColWidth="9.140625" defaultRowHeight="12.75"/>
  <cols>
    <col min="1" max="1" width="6.8515625" style="7" customWidth="1"/>
    <col min="2" max="2" width="35.421875" style="7" customWidth="1"/>
    <col min="3" max="3" width="20.00390625" style="7" customWidth="1"/>
    <col min="4" max="4" width="11.28125" style="8" customWidth="1"/>
    <col min="5" max="5" width="10.7109375" style="8" customWidth="1"/>
    <col min="6" max="6" width="10.7109375" style="7" customWidth="1"/>
    <col min="7" max="7" width="8.00390625" style="7" customWidth="1"/>
    <col min="8" max="9" width="10.7109375" style="8" customWidth="1"/>
    <col min="10" max="10" width="10.7109375" style="7" customWidth="1"/>
    <col min="11" max="11" width="7.140625" style="7" customWidth="1"/>
    <col min="12" max="12" width="11.8515625" style="8" bestFit="1" customWidth="1"/>
    <col min="13" max="13" width="11.7109375" style="8" customWidth="1"/>
    <col min="14" max="14" width="10.7109375" style="7" customWidth="1"/>
    <col min="15" max="15" width="7.140625" style="7" customWidth="1"/>
    <col min="16" max="17" width="10.7109375" style="8" customWidth="1"/>
    <col min="18" max="18" width="12.00390625" style="7" customWidth="1"/>
    <col min="19" max="19" width="7.28125" style="7" customWidth="1"/>
    <col min="20" max="20" width="11.8515625" style="7" bestFit="1" customWidth="1"/>
    <col min="21" max="21" width="8.00390625" style="7" customWidth="1"/>
    <col min="22" max="22" width="9.140625" style="0" customWidth="1"/>
    <col min="23" max="33" width="9.140625" style="7" hidden="1" customWidth="1"/>
    <col min="34" max="34" width="27.57421875" style="18" customWidth="1"/>
    <col min="35" max="35" width="9.140625" style="18" customWidth="1"/>
    <col min="36" max="16384" width="9.140625" style="18" customWidth="1"/>
  </cols>
  <sheetData>
    <row r="1" spans="4:22" ht="12.75">
      <c r="D1" s="8" t="s">
        <v>10</v>
      </c>
      <c r="V1" s="7"/>
    </row>
    <row r="2" spans="1:22" ht="33.75">
      <c r="A2" s="13" t="s">
        <v>65</v>
      </c>
      <c r="D2" s="14"/>
      <c r="G2" s="15"/>
      <c r="V2" s="7"/>
    </row>
    <row r="3" ht="12.75">
      <c r="V3" s="7"/>
    </row>
    <row r="4" spans="1:33" s="19" customFormat="1" ht="18">
      <c r="A4" s="21" t="s">
        <v>8</v>
      </c>
      <c r="B4" s="21" t="s">
        <v>7</v>
      </c>
      <c r="C4" s="26" t="s">
        <v>11</v>
      </c>
      <c r="D4" s="34" t="s">
        <v>0</v>
      </c>
      <c r="E4" s="35"/>
      <c r="F4" s="35"/>
      <c r="G4" s="36"/>
      <c r="H4" s="34" t="s">
        <v>1</v>
      </c>
      <c r="I4" s="35"/>
      <c r="J4" s="35"/>
      <c r="K4" s="36"/>
      <c r="L4" s="34" t="s">
        <v>2</v>
      </c>
      <c r="M4" s="35"/>
      <c r="N4" s="35"/>
      <c r="O4" s="36"/>
      <c r="P4" s="34" t="s">
        <v>3</v>
      </c>
      <c r="Q4" s="35"/>
      <c r="R4" s="35"/>
      <c r="S4" s="36"/>
      <c r="T4" s="37" t="s">
        <v>4</v>
      </c>
      <c r="U4" s="38"/>
      <c r="V4" s="12"/>
      <c r="W4" s="10"/>
      <c r="X4" s="10"/>
      <c r="Y4" s="10"/>
      <c r="Z4" s="11"/>
      <c r="AA4" s="11"/>
      <c r="AB4" s="10"/>
      <c r="AC4" s="10"/>
      <c r="AD4" s="11"/>
      <c r="AE4" s="11"/>
      <c r="AF4" s="11"/>
      <c r="AG4" s="11"/>
    </row>
    <row r="5" spans="1:33" s="20" customFormat="1" ht="26.25">
      <c r="A5" s="22" t="s">
        <v>6</v>
      </c>
      <c r="B5" s="1"/>
      <c r="C5" s="1"/>
      <c r="D5" s="9" t="s">
        <v>9</v>
      </c>
      <c r="E5" s="9" t="s">
        <v>35</v>
      </c>
      <c r="F5" s="2" t="s">
        <v>5</v>
      </c>
      <c r="G5" s="1" t="s">
        <v>19</v>
      </c>
      <c r="H5" s="9" t="s">
        <v>9</v>
      </c>
      <c r="I5" s="9" t="s">
        <v>35</v>
      </c>
      <c r="J5" s="2" t="s">
        <v>5</v>
      </c>
      <c r="K5" s="1" t="s">
        <v>19</v>
      </c>
      <c r="L5" s="9" t="s">
        <v>9</v>
      </c>
      <c r="M5" s="9" t="s">
        <v>35</v>
      </c>
      <c r="N5" s="2" t="s">
        <v>5</v>
      </c>
      <c r="O5" s="1" t="s">
        <v>19</v>
      </c>
      <c r="P5" s="9" t="s">
        <v>9</v>
      </c>
      <c r="Q5" s="9" t="s">
        <v>35</v>
      </c>
      <c r="R5" s="2" t="s">
        <v>5</v>
      </c>
      <c r="S5" s="1" t="s">
        <v>19</v>
      </c>
      <c r="T5" s="2" t="s">
        <v>5</v>
      </c>
      <c r="U5" s="1" t="s">
        <v>19</v>
      </c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">
      <c r="A6" s="24">
        <v>39</v>
      </c>
      <c r="B6" s="17" t="s">
        <v>66</v>
      </c>
      <c r="C6" s="17" t="s">
        <v>34</v>
      </c>
      <c r="D6" s="16">
        <v>2.4</v>
      </c>
      <c r="E6" s="16">
        <v>9.4</v>
      </c>
      <c r="F6" s="5">
        <f>D6+E6</f>
        <v>11.8</v>
      </c>
      <c r="G6" s="23">
        <f>VLOOKUP(F6,X$6:Y$30,2,FALSE)</f>
        <v>1</v>
      </c>
      <c r="H6" s="16">
        <v>2.8</v>
      </c>
      <c r="I6" s="16">
        <v>8.8</v>
      </c>
      <c r="J6" s="5">
        <f aca="true" t="shared" si="0" ref="J6:J30">H6+I6</f>
        <v>11.600000000000001</v>
      </c>
      <c r="K6" s="23">
        <f>VLOOKUP(J6,Z$6:AA$30,2,FALSE)</f>
        <v>4</v>
      </c>
      <c r="L6" s="16">
        <v>2.5</v>
      </c>
      <c r="M6" s="16">
        <v>7.4</v>
      </c>
      <c r="N6" s="5">
        <f aca="true" t="shared" si="1" ref="N6:N30">L6+M6</f>
        <v>9.9</v>
      </c>
      <c r="O6" s="23">
        <f>VLOOKUP(N6,AB$6:AC$30,2,FALSE)</f>
        <v>8</v>
      </c>
      <c r="P6" s="16">
        <v>0.69</v>
      </c>
      <c r="Q6" s="16">
        <v>9.05</v>
      </c>
      <c r="R6" s="5">
        <f aca="true" t="shared" si="2" ref="R6:R30">P6+Q6</f>
        <v>9.74</v>
      </c>
      <c r="S6" s="23">
        <f>VLOOKUP(R6,AD$6:AE$30,2,FALSE)</f>
        <v>1</v>
      </c>
      <c r="T6" s="5">
        <f>R6+N6+J6+F6</f>
        <v>43.040000000000006</v>
      </c>
      <c r="U6" s="23">
        <f>VLOOKUP(T6,AF$6:AG$30,2,FALSE)</f>
        <v>2</v>
      </c>
      <c r="V6" s="7"/>
      <c r="W6" s="6">
        <v>1</v>
      </c>
      <c r="X6" s="6">
        <f>LARGE(F$6:F$30,$W6)</f>
        <v>11.8</v>
      </c>
      <c r="Y6" s="6">
        <f>IF(X6=X5,Y5,Y5+1)</f>
        <v>1</v>
      </c>
      <c r="Z6" s="6">
        <f>LARGE(J$6:J$30,$W6)</f>
        <v>11.899999999999999</v>
      </c>
      <c r="AA6" s="6">
        <f>IF(Z6=Z5,AA5,AA5+1)</f>
        <v>1</v>
      </c>
      <c r="AB6" s="6">
        <f>LARGE(N$6:N$30,$W6)</f>
        <v>11.2</v>
      </c>
      <c r="AC6" s="6">
        <f>IF(AB6=AB5,AC5,AC5+1)</f>
        <v>1</v>
      </c>
      <c r="AD6" s="6">
        <f>LARGE(R$6:R$30,$W6)</f>
        <v>9.74</v>
      </c>
      <c r="AE6" s="6">
        <f>IF(AD6=AD5,AE5,AE5+1)</f>
        <v>1</v>
      </c>
      <c r="AF6" s="6">
        <f>LARGE(T$6:T$30,$W6)</f>
        <v>43.25</v>
      </c>
      <c r="AG6" s="6">
        <f>IF(AF6=AF5,AG5,AG5+1)</f>
        <v>1</v>
      </c>
    </row>
    <row r="7" spans="1:33" ht="18">
      <c r="A7" s="24">
        <v>40</v>
      </c>
      <c r="B7" s="17" t="s">
        <v>67</v>
      </c>
      <c r="C7" s="17" t="s">
        <v>34</v>
      </c>
      <c r="D7" s="16">
        <v>1.4</v>
      </c>
      <c r="E7" s="16">
        <v>9.1</v>
      </c>
      <c r="F7" s="5">
        <f aca="true" t="shared" si="3" ref="F7:F30">D7+E7</f>
        <v>10.5</v>
      </c>
      <c r="G7" s="23">
        <f aca="true" t="shared" si="4" ref="G7:G30">VLOOKUP(F7,X$6:Y$30,2,FALSE)</f>
        <v>7</v>
      </c>
      <c r="H7" s="16">
        <v>2.8</v>
      </c>
      <c r="I7" s="16">
        <v>8.4</v>
      </c>
      <c r="J7" s="5">
        <f t="shared" si="0"/>
        <v>11.2</v>
      </c>
      <c r="K7" s="23">
        <f aca="true" t="shared" si="5" ref="K7:K30">VLOOKUP(J7,Z$6:AA$30,2,FALSE)</f>
        <v>8</v>
      </c>
      <c r="L7" s="16">
        <v>2.5</v>
      </c>
      <c r="M7" s="16">
        <v>7.3</v>
      </c>
      <c r="N7" s="5">
        <f t="shared" si="1"/>
        <v>9.8</v>
      </c>
      <c r="O7" s="23">
        <f aca="true" t="shared" si="6" ref="O7:O30">VLOOKUP(N7,AB$6:AC$30,2,FALSE)</f>
        <v>9</v>
      </c>
      <c r="P7" s="16">
        <v>0.6</v>
      </c>
      <c r="Q7" s="16">
        <v>8.45</v>
      </c>
      <c r="R7" s="5">
        <f t="shared" si="2"/>
        <v>9.049999999999999</v>
      </c>
      <c r="S7" s="23">
        <f aca="true" t="shared" si="7" ref="S7:S30">VLOOKUP(R7,AD$6:AE$30,2,FALSE)</f>
        <v>10</v>
      </c>
      <c r="T7" s="5">
        <f aca="true" t="shared" si="8" ref="T7:T30">R7+N7+J7+F7</f>
        <v>40.55</v>
      </c>
      <c r="U7" s="23">
        <f aca="true" t="shared" si="9" ref="U7:U30">VLOOKUP(T7,AF$6:AG$30,2,FALSE)</f>
        <v>12</v>
      </c>
      <c r="V7" s="7"/>
      <c r="W7" s="6">
        <v>2</v>
      </c>
      <c r="X7" s="6">
        <f aca="true" t="shared" si="10" ref="X7:X30">LARGE(F$6:F$30,$W7)</f>
        <v>11</v>
      </c>
      <c r="Y7" s="6">
        <f aca="true" t="shared" si="11" ref="Y7:Y30">IF(X7=X6,Y6,Y6+1)</f>
        <v>2</v>
      </c>
      <c r="Z7" s="6">
        <f aca="true" t="shared" si="12" ref="Z7:Z30">LARGE(J$6:J$30,$W7)</f>
        <v>11.8</v>
      </c>
      <c r="AA7" s="6">
        <f aca="true" t="shared" si="13" ref="AA7:AA30">IF(Z7=Z6,AA6,AA6+1)</f>
        <v>2</v>
      </c>
      <c r="AB7" s="6">
        <f aca="true" t="shared" si="14" ref="AB7:AB30">LARGE(N$6:N$30,$W7)</f>
        <v>11.1</v>
      </c>
      <c r="AC7" s="6">
        <f aca="true" t="shared" si="15" ref="AC7:AC30">IF(AB7=AB6,AC6,AC6+1)</f>
        <v>2</v>
      </c>
      <c r="AD7" s="6">
        <f aca="true" t="shared" si="16" ref="AD7:AD30">LARGE(R$6:R$30,$W7)</f>
        <v>9.549999999999999</v>
      </c>
      <c r="AE7" s="6">
        <f aca="true" t="shared" si="17" ref="AE7:AE30">IF(AD7=AD6,AE6,AE6+1)</f>
        <v>2</v>
      </c>
      <c r="AF7" s="6">
        <f aca="true" t="shared" si="18" ref="AF7:AF30">LARGE(T$6:T$30,$W7)</f>
        <v>43.040000000000006</v>
      </c>
      <c r="AG7" s="6">
        <f aca="true" t="shared" si="19" ref="AG7:AG30">IF(AF7=AF6,AG6,AG6+1)</f>
        <v>2</v>
      </c>
    </row>
    <row r="8" spans="1:33" ht="18">
      <c r="A8" s="24">
        <v>41</v>
      </c>
      <c r="B8" s="17" t="s">
        <v>68</v>
      </c>
      <c r="C8" s="17" t="s">
        <v>34</v>
      </c>
      <c r="D8" s="16">
        <v>1.4</v>
      </c>
      <c r="E8" s="16">
        <v>9.3</v>
      </c>
      <c r="F8" s="5">
        <f t="shared" si="3"/>
        <v>10.700000000000001</v>
      </c>
      <c r="G8" s="23">
        <f t="shared" si="4"/>
        <v>5</v>
      </c>
      <c r="H8" s="16">
        <v>2.8</v>
      </c>
      <c r="I8" s="16">
        <v>9</v>
      </c>
      <c r="J8" s="5">
        <f t="shared" si="0"/>
        <v>11.8</v>
      </c>
      <c r="K8" s="23">
        <f t="shared" si="5"/>
        <v>2</v>
      </c>
      <c r="L8" s="16">
        <v>2.5</v>
      </c>
      <c r="M8" s="16">
        <v>6.1</v>
      </c>
      <c r="N8" s="5">
        <f t="shared" si="1"/>
        <v>8.6</v>
      </c>
      <c r="O8" s="23">
        <f t="shared" si="6"/>
        <v>15</v>
      </c>
      <c r="P8" s="16">
        <v>0.6</v>
      </c>
      <c r="Q8" s="16">
        <v>8.5</v>
      </c>
      <c r="R8" s="5">
        <f t="shared" si="2"/>
        <v>9.1</v>
      </c>
      <c r="S8" s="23">
        <f t="shared" si="7"/>
        <v>9</v>
      </c>
      <c r="T8" s="5">
        <f t="shared" si="8"/>
        <v>40.2</v>
      </c>
      <c r="U8" s="23">
        <f t="shared" si="9"/>
        <v>15</v>
      </c>
      <c r="V8" s="7"/>
      <c r="W8" s="6">
        <v>3</v>
      </c>
      <c r="X8" s="6">
        <f t="shared" si="10"/>
        <v>10.9</v>
      </c>
      <c r="Y8" s="6">
        <f t="shared" si="11"/>
        <v>3</v>
      </c>
      <c r="Z8" s="6">
        <f t="shared" si="12"/>
        <v>11.8</v>
      </c>
      <c r="AA8" s="6">
        <f t="shared" si="13"/>
        <v>2</v>
      </c>
      <c r="AB8" s="6">
        <f t="shared" si="14"/>
        <v>11</v>
      </c>
      <c r="AC8" s="6">
        <f t="shared" si="15"/>
        <v>3</v>
      </c>
      <c r="AD8" s="6">
        <f t="shared" si="16"/>
        <v>9.5</v>
      </c>
      <c r="AE8" s="6">
        <f t="shared" si="17"/>
        <v>3</v>
      </c>
      <c r="AF8" s="6">
        <f t="shared" si="18"/>
        <v>42.9</v>
      </c>
      <c r="AG8" s="6">
        <f t="shared" si="19"/>
        <v>3</v>
      </c>
    </row>
    <row r="9" spans="1:33" ht="18">
      <c r="A9" s="24">
        <v>42</v>
      </c>
      <c r="B9" s="17" t="s">
        <v>69</v>
      </c>
      <c r="C9" s="17" t="s">
        <v>34</v>
      </c>
      <c r="D9" s="16">
        <v>1.4</v>
      </c>
      <c r="E9" s="16">
        <v>9.1</v>
      </c>
      <c r="F9" s="5">
        <f t="shared" si="3"/>
        <v>10.5</v>
      </c>
      <c r="G9" s="23">
        <f t="shared" si="4"/>
        <v>7</v>
      </c>
      <c r="H9" s="16">
        <v>2.8</v>
      </c>
      <c r="I9" s="16">
        <v>8.7</v>
      </c>
      <c r="J9" s="5">
        <f t="shared" si="0"/>
        <v>11.5</v>
      </c>
      <c r="K9" s="23">
        <f t="shared" si="5"/>
        <v>5</v>
      </c>
      <c r="L9" s="16">
        <v>1.3</v>
      </c>
      <c r="M9" s="16">
        <v>7.9</v>
      </c>
      <c r="N9" s="5">
        <f t="shared" si="1"/>
        <v>9.200000000000001</v>
      </c>
      <c r="O9" s="23">
        <f t="shared" si="6"/>
        <v>13</v>
      </c>
      <c r="P9" s="16">
        <v>0.6</v>
      </c>
      <c r="Q9" s="16">
        <v>8.8</v>
      </c>
      <c r="R9" s="5">
        <f t="shared" si="2"/>
        <v>9.4</v>
      </c>
      <c r="S9" s="23">
        <f t="shared" si="7"/>
        <v>4</v>
      </c>
      <c r="T9" s="5">
        <f t="shared" si="8"/>
        <v>40.6</v>
      </c>
      <c r="U9" s="23">
        <f t="shared" si="9"/>
        <v>11</v>
      </c>
      <c r="V9" s="7"/>
      <c r="W9" s="6">
        <v>4</v>
      </c>
      <c r="X9" s="6">
        <f t="shared" si="10"/>
        <v>10.9</v>
      </c>
      <c r="Y9" s="6">
        <f t="shared" si="11"/>
        <v>3</v>
      </c>
      <c r="Z9" s="6">
        <f t="shared" si="12"/>
        <v>11.7</v>
      </c>
      <c r="AA9" s="6">
        <f t="shared" si="13"/>
        <v>3</v>
      </c>
      <c r="AB9" s="6">
        <f t="shared" si="14"/>
        <v>11</v>
      </c>
      <c r="AC9" s="6">
        <f t="shared" si="15"/>
        <v>3</v>
      </c>
      <c r="AD9" s="6">
        <f t="shared" si="16"/>
        <v>9.4</v>
      </c>
      <c r="AE9" s="6">
        <f t="shared" si="17"/>
        <v>4</v>
      </c>
      <c r="AF9" s="6">
        <f t="shared" si="18"/>
        <v>42.2</v>
      </c>
      <c r="AG9" s="6">
        <f t="shared" si="19"/>
        <v>4</v>
      </c>
    </row>
    <row r="10" spans="1:33" ht="18">
      <c r="A10" s="24">
        <v>43</v>
      </c>
      <c r="B10" s="17" t="s">
        <v>70</v>
      </c>
      <c r="C10" s="17" t="s">
        <v>45</v>
      </c>
      <c r="D10" s="16">
        <v>1.4</v>
      </c>
      <c r="E10" s="16">
        <v>9</v>
      </c>
      <c r="F10" s="5">
        <f t="shared" si="3"/>
        <v>10.4</v>
      </c>
      <c r="G10" s="23">
        <f t="shared" si="4"/>
        <v>8</v>
      </c>
      <c r="H10" s="16">
        <v>2.2</v>
      </c>
      <c r="I10" s="16">
        <v>8.1</v>
      </c>
      <c r="J10" s="5">
        <f t="shared" si="0"/>
        <v>10.3</v>
      </c>
      <c r="K10" s="23">
        <f t="shared" si="5"/>
        <v>12</v>
      </c>
      <c r="L10" s="16">
        <v>2.6</v>
      </c>
      <c r="M10" s="16">
        <v>7</v>
      </c>
      <c r="N10" s="5">
        <f t="shared" si="1"/>
        <v>9.6</v>
      </c>
      <c r="O10" s="23">
        <f t="shared" si="6"/>
        <v>11</v>
      </c>
      <c r="P10" s="16">
        <v>0.6</v>
      </c>
      <c r="Q10" s="16">
        <v>8.2</v>
      </c>
      <c r="R10" s="5">
        <f t="shared" si="2"/>
        <v>8.799999999999999</v>
      </c>
      <c r="S10" s="23">
        <f t="shared" si="7"/>
        <v>13</v>
      </c>
      <c r="T10" s="5">
        <f t="shared" si="8"/>
        <v>39.1</v>
      </c>
      <c r="U10" s="23">
        <f t="shared" si="9"/>
        <v>18</v>
      </c>
      <c r="V10" s="7"/>
      <c r="W10" s="6">
        <v>5</v>
      </c>
      <c r="X10" s="6">
        <f t="shared" si="10"/>
        <v>10.8</v>
      </c>
      <c r="Y10" s="6">
        <f t="shared" si="11"/>
        <v>4</v>
      </c>
      <c r="Z10" s="6">
        <f t="shared" si="12"/>
        <v>11.7</v>
      </c>
      <c r="AA10" s="6">
        <f t="shared" si="13"/>
        <v>3</v>
      </c>
      <c r="AB10" s="6">
        <f t="shared" si="14"/>
        <v>10.9</v>
      </c>
      <c r="AC10" s="6">
        <f t="shared" si="15"/>
        <v>4</v>
      </c>
      <c r="AD10" s="6">
        <f t="shared" si="16"/>
        <v>9.4</v>
      </c>
      <c r="AE10" s="6">
        <f t="shared" si="17"/>
        <v>4</v>
      </c>
      <c r="AF10" s="6">
        <f t="shared" si="18"/>
        <v>42.15</v>
      </c>
      <c r="AG10" s="6">
        <f t="shared" si="19"/>
        <v>5</v>
      </c>
    </row>
    <row r="11" spans="1:33" ht="18">
      <c r="A11" s="24">
        <v>44</v>
      </c>
      <c r="B11" s="17" t="s">
        <v>71</v>
      </c>
      <c r="C11" s="17" t="s">
        <v>45</v>
      </c>
      <c r="D11" s="16">
        <v>1.4</v>
      </c>
      <c r="E11" s="16">
        <v>8.7</v>
      </c>
      <c r="F11" s="5">
        <f t="shared" si="3"/>
        <v>10.1</v>
      </c>
      <c r="G11" s="23">
        <f t="shared" si="4"/>
        <v>10</v>
      </c>
      <c r="H11" s="16">
        <v>2.2</v>
      </c>
      <c r="I11" s="16">
        <v>6.8</v>
      </c>
      <c r="J11" s="5">
        <f t="shared" si="0"/>
        <v>9</v>
      </c>
      <c r="K11" s="23">
        <f t="shared" si="5"/>
        <v>15</v>
      </c>
      <c r="L11" s="16">
        <v>2.5</v>
      </c>
      <c r="M11" s="16">
        <v>5.9</v>
      </c>
      <c r="N11" s="5">
        <f t="shared" si="1"/>
        <v>8.4</v>
      </c>
      <c r="O11" s="23">
        <f t="shared" si="6"/>
        <v>16</v>
      </c>
      <c r="P11" s="16">
        <v>0.6</v>
      </c>
      <c r="Q11" s="16">
        <v>8.3</v>
      </c>
      <c r="R11" s="5">
        <f t="shared" si="2"/>
        <v>8.9</v>
      </c>
      <c r="S11" s="23">
        <f t="shared" si="7"/>
        <v>12</v>
      </c>
      <c r="T11" s="5">
        <f t="shared" si="8"/>
        <v>36.4</v>
      </c>
      <c r="U11" s="23">
        <f t="shared" si="9"/>
        <v>22</v>
      </c>
      <c r="V11" s="7"/>
      <c r="W11" s="6">
        <v>6</v>
      </c>
      <c r="X11" s="6">
        <f t="shared" si="10"/>
        <v>10.700000000000001</v>
      </c>
      <c r="Y11" s="6">
        <f t="shared" si="11"/>
        <v>5</v>
      </c>
      <c r="Z11" s="6">
        <f t="shared" si="12"/>
        <v>11.600000000000001</v>
      </c>
      <c r="AA11" s="6">
        <f t="shared" si="13"/>
        <v>4</v>
      </c>
      <c r="AB11" s="6">
        <f t="shared" si="14"/>
        <v>10.7</v>
      </c>
      <c r="AC11" s="6">
        <f t="shared" si="15"/>
        <v>5</v>
      </c>
      <c r="AD11" s="6">
        <f t="shared" si="16"/>
        <v>9.4</v>
      </c>
      <c r="AE11" s="6">
        <f t="shared" si="17"/>
        <v>4</v>
      </c>
      <c r="AF11" s="6">
        <f t="shared" si="18"/>
        <v>41.65</v>
      </c>
      <c r="AG11" s="6">
        <f t="shared" si="19"/>
        <v>6</v>
      </c>
    </row>
    <row r="12" spans="1:33" ht="18">
      <c r="A12" s="24">
        <v>45</v>
      </c>
      <c r="B12" s="17" t="s">
        <v>72</v>
      </c>
      <c r="C12" s="17" t="s">
        <v>45</v>
      </c>
      <c r="D12" s="16">
        <v>1.4</v>
      </c>
      <c r="E12" s="16">
        <v>8.6</v>
      </c>
      <c r="F12" s="5">
        <f t="shared" si="3"/>
        <v>10</v>
      </c>
      <c r="G12" s="23">
        <f t="shared" si="4"/>
        <v>11</v>
      </c>
      <c r="H12" s="16">
        <v>2.8</v>
      </c>
      <c r="I12" s="16">
        <v>8.7</v>
      </c>
      <c r="J12" s="5">
        <f t="shared" si="0"/>
        <v>11.5</v>
      </c>
      <c r="K12" s="23">
        <f t="shared" si="5"/>
        <v>5</v>
      </c>
      <c r="L12" s="16">
        <v>2.6</v>
      </c>
      <c r="M12" s="16">
        <v>7.1</v>
      </c>
      <c r="N12" s="5">
        <f t="shared" si="1"/>
        <v>9.7</v>
      </c>
      <c r="O12" s="23">
        <f t="shared" si="6"/>
        <v>10</v>
      </c>
      <c r="P12" s="16">
        <v>0.6</v>
      </c>
      <c r="Q12" s="16">
        <v>8.8</v>
      </c>
      <c r="R12" s="5">
        <f t="shared" si="2"/>
        <v>9.4</v>
      </c>
      <c r="S12" s="23">
        <f t="shared" si="7"/>
        <v>4</v>
      </c>
      <c r="T12" s="5">
        <f t="shared" si="8"/>
        <v>40.6</v>
      </c>
      <c r="U12" s="23">
        <f t="shared" si="9"/>
        <v>11</v>
      </c>
      <c r="V12" s="7"/>
      <c r="W12" s="6">
        <v>7</v>
      </c>
      <c r="X12" s="6">
        <f t="shared" si="10"/>
        <v>10.6</v>
      </c>
      <c r="Y12" s="6">
        <f t="shared" si="11"/>
        <v>6</v>
      </c>
      <c r="Z12" s="6">
        <f t="shared" si="12"/>
        <v>11.600000000000001</v>
      </c>
      <c r="AA12" s="6">
        <f t="shared" si="13"/>
        <v>4</v>
      </c>
      <c r="AB12" s="6">
        <f t="shared" si="14"/>
        <v>10.6</v>
      </c>
      <c r="AC12" s="6">
        <f t="shared" si="15"/>
        <v>6</v>
      </c>
      <c r="AD12" s="6">
        <f t="shared" si="16"/>
        <v>9.299999999999999</v>
      </c>
      <c r="AE12" s="6">
        <f t="shared" si="17"/>
        <v>5</v>
      </c>
      <c r="AF12" s="6">
        <f t="shared" si="18"/>
        <v>41.55</v>
      </c>
      <c r="AG12" s="6">
        <f t="shared" si="19"/>
        <v>7</v>
      </c>
    </row>
    <row r="13" spans="1:33" ht="18">
      <c r="A13" s="24">
        <v>46</v>
      </c>
      <c r="B13" s="17" t="s">
        <v>73</v>
      </c>
      <c r="C13" s="17" t="s">
        <v>45</v>
      </c>
      <c r="D13" s="16">
        <v>1.4</v>
      </c>
      <c r="E13" s="16">
        <v>9</v>
      </c>
      <c r="F13" s="5">
        <f t="shared" si="3"/>
        <v>10.4</v>
      </c>
      <c r="G13" s="23">
        <f t="shared" si="4"/>
        <v>8</v>
      </c>
      <c r="H13" s="16">
        <v>2.8</v>
      </c>
      <c r="I13" s="16">
        <v>8.2</v>
      </c>
      <c r="J13" s="5">
        <f t="shared" si="0"/>
        <v>11</v>
      </c>
      <c r="K13" s="23">
        <f t="shared" si="5"/>
        <v>10</v>
      </c>
      <c r="L13" s="16">
        <v>2.6</v>
      </c>
      <c r="M13" s="16">
        <v>7.1</v>
      </c>
      <c r="N13" s="5">
        <f t="shared" si="1"/>
        <v>9.7</v>
      </c>
      <c r="O13" s="23">
        <f t="shared" si="6"/>
        <v>10</v>
      </c>
      <c r="P13" s="16">
        <v>0.6</v>
      </c>
      <c r="Q13" s="16">
        <v>8.5</v>
      </c>
      <c r="R13" s="5">
        <f t="shared" si="2"/>
        <v>9.1</v>
      </c>
      <c r="S13" s="23">
        <f t="shared" si="7"/>
        <v>9</v>
      </c>
      <c r="T13" s="5">
        <f t="shared" si="8"/>
        <v>40.199999999999996</v>
      </c>
      <c r="U13" s="23">
        <f t="shared" si="9"/>
        <v>15</v>
      </c>
      <c r="V13" s="7"/>
      <c r="W13" s="6">
        <v>8</v>
      </c>
      <c r="X13" s="6">
        <f t="shared" si="10"/>
        <v>10.6</v>
      </c>
      <c r="Y13" s="6">
        <f t="shared" si="11"/>
        <v>6</v>
      </c>
      <c r="Z13" s="6">
        <f t="shared" si="12"/>
        <v>11.600000000000001</v>
      </c>
      <c r="AA13" s="6">
        <f t="shared" si="13"/>
        <v>4</v>
      </c>
      <c r="AB13" s="6">
        <f t="shared" si="14"/>
        <v>10.2</v>
      </c>
      <c r="AC13" s="6">
        <f t="shared" si="15"/>
        <v>7</v>
      </c>
      <c r="AD13" s="6">
        <f t="shared" si="16"/>
        <v>9.25</v>
      </c>
      <c r="AE13" s="6">
        <f t="shared" si="17"/>
        <v>6</v>
      </c>
      <c r="AF13" s="6">
        <f t="shared" si="18"/>
        <v>41</v>
      </c>
      <c r="AG13" s="6">
        <f t="shared" si="19"/>
        <v>8</v>
      </c>
    </row>
    <row r="14" spans="1:33" ht="18">
      <c r="A14" s="24">
        <v>47</v>
      </c>
      <c r="B14" s="17" t="s">
        <v>74</v>
      </c>
      <c r="C14" s="17" t="s">
        <v>45</v>
      </c>
      <c r="D14" s="16">
        <v>1.4</v>
      </c>
      <c r="E14" s="16">
        <v>8.8</v>
      </c>
      <c r="F14" s="5">
        <f t="shared" si="3"/>
        <v>10.200000000000001</v>
      </c>
      <c r="G14" s="23">
        <f t="shared" si="4"/>
        <v>9</v>
      </c>
      <c r="H14" s="16">
        <v>2.8</v>
      </c>
      <c r="I14" s="16">
        <v>8.5</v>
      </c>
      <c r="J14" s="5">
        <f t="shared" si="0"/>
        <v>11.3</v>
      </c>
      <c r="K14" s="23">
        <f t="shared" si="5"/>
        <v>7</v>
      </c>
      <c r="L14" s="16">
        <v>2.5</v>
      </c>
      <c r="M14" s="16">
        <v>7.4</v>
      </c>
      <c r="N14" s="5">
        <f t="shared" si="1"/>
        <v>9.9</v>
      </c>
      <c r="O14" s="23">
        <f t="shared" si="6"/>
        <v>8</v>
      </c>
      <c r="P14" s="16">
        <v>0.6</v>
      </c>
      <c r="Q14" s="16">
        <v>8.7</v>
      </c>
      <c r="R14" s="5">
        <f t="shared" si="2"/>
        <v>9.299999999999999</v>
      </c>
      <c r="S14" s="23">
        <f t="shared" si="7"/>
        <v>5</v>
      </c>
      <c r="T14" s="5">
        <f t="shared" si="8"/>
        <v>40.7</v>
      </c>
      <c r="U14" s="23">
        <f t="shared" si="9"/>
        <v>10</v>
      </c>
      <c r="V14" s="7"/>
      <c r="W14" s="6">
        <v>9</v>
      </c>
      <c r="X14" s="6">
        <f t="shared" si="10"/>
        <v>10.5</v>
      </c>
      <c r="Y14" s="6">
        <f t="shared" si="11"/>
        <v>7</v>
      </c>
      <c r="Z14" s="6">
        <f t="shared" si="12"/>
        <v>11.5</v>
      </c>
      <c r="AA14" s="6">
        <f t="shared" si="13"/>
        <v>5</v>
      </c>
      <c r="AB14" s="6">
        <f t="shared" si="14"/>
        <v>10.2</v>
      </c>
      <c r="AC14" s="6">
        <f t="shared" si="15"/>
        <v>7</v>
      </c>
      <c r="AD14" s="6">
        <f t="shared" si="16"/>
        <v>9.2</v>
      </c>
      <c r="AE14" s="6">
        <f t="shared" si="17"/>
        <v>7</v>
      </c>
      <c r="AF14" s="6">
        <f t="shared" si="18"/>
        <v>40.95</v>
      </c>
      <c r="AG14" s="6">
        <f t="shared" si="19"/>
        <v>9</v>
      </c>
    </row>
    <row r="15" spans="1:33" ht="18">
      <c r="A15" s="24">
        <v>48</v>
      </c>
      <c r="B15" s="17" t="s">
        <v>75</v>
      </c>
      <c r="C15" s="17" t="s">
        <v>45</v>
      </c>
      <c r="D15" s="16">
        <v>1.4</v>
      </c>
      <c r="E15" s="16">
        <v>9.2</v>
      </c>
      <c r="F15" s="5">
        <f t="shared" si="3"/>
        <v>10.6</v>
      </c>
      <c r="G15" s="23">
        <f t="shared" si="4"/>
        <v>6</v>
      </c>
      <c r="H15" s="16">
        <v>2.8</v>
      </c>
      <c r="I15" s="16">
        <v>8</v>
      </c>
      <c r="J15" s="5">
        <f t="shared" si="0"/>
        <v>10.8</v>
      </c>
      <c r="K15" s="23">
        <f t="shared" si="5"/>
        <v>11</v>
      </c>
      <c r="L15" s="16">
        <v>2.6</v>
      </c>
      <c r="M15" s="16">
        <v>6.3</v>
      </c>
      <c r="N15" s="5">
        <f t="shared" si="1"/>
        <v>8.9</v>
      </c>
      <c r="O15" s="23">
        <f t="shared" si="6"/>
        <v>14</v>
      </c>
      <c r="P15" s="16">
        <v>0.6</v>
      </c>
      <c r="Q15" s="16">
        <v>8.5</v>
      </c>
      <c r="R15" s="5">
        <f t="shared" si="2"/>
        <v>9.1</v>
      </c>
      <c r="S15" s="23">
        <f t="shared" si="7"/>
        <v>9</v>
      </c>
      <c r="T15" s="5">
        <f t="shared" si="8"/>
        <v>39.4</v>
      </c>
      <c r="U15" s="23">
        <f t="shared" si="9"/>
        <v>17</v>
      </c>
      <c r="V15" s="7"/>
      <c r="W15" s="6">
        <v>10</v>
      </c>
      <c r="X15" s="6">
        <f t="shared" si="10"/>
        <v>10.5</v>
      </c>
      <c r="Y15" s="6">
        <f t="shared" si="11"/>
        <v>7</v>
      </c>
      <c r="Z15" s="6">
        <f t="shared" si="12"/>
        <v>11.5</v>
      </c>
      <c r="AA15" s="6">
        <f t="shared" si="13"/>
        <v>5</v>
      </c>
      <c r="AB15" s="6">
        <f t="shared" si="14"/>
        <v>9.9</v>
      </c>
      <c r="AC15" s="6">
        <f t="shared" si="15"/>
        <v>8</v>
      </c>
      <c r="AD15" s="6">
        <f t="shared" si="16"/>
        <v>9.15</v>
      </c>
      <c r="AE15" s="6">
        <f t="shared" si="17"/>
        <v>8</v>
      </c>
      <c r="AF15" s="6">
        <f t="shared" si="18"/>
        <v>40.7</v>
      </c>
      <c r="AG15" s="6">
        <f t="shared" si="19"/>
        <v>10</v>
      </c>
    </row>
    <row r="16" spans="1:33" ht="18">
      <c r="A16" s="24">
        <v>49</v>
      </c>
      <c r="B16" s="17" t="s">
        <v>76</v>
      </c>
      <c r="C16" s="17" t="s">
        <v>13</v>
      </c>
      <c r="D16" s="16">
        <v>1.4</v>
      </c>
      <c r="E16" s="16">
        <v>8.6</v>
      </c>
      <c r="F16" s="5">
        <f t="shared" si="3"/>
        <v>10</v>
      </c>
      <c r="G16" s="23">
        <f t="shared" si="4"/>
        <v>11</v>
      </c>
      <c r="H16" s="16">
        <v>2.8</v>
      </c>
      <c r="I16" s="16">
        <v>8.8</v>
      </c>
      <c r="J16" s="5">
        <f t="shared" si="0"/>
        <v>11.600000000000001</v>
      </c>
      <c r="K16" s="23">
        <f t="shared" si="5"/>
        <v>4</v>
      </c>
      <c r="L16" s="16">
        <v>2.6</v>
      </c>
      <c r="M16" s="16">
        <v>6.3</v>
      </c>
      <c r="N16" s="5">
        <f t="shared" si="1"/>
        <v>8.9</v>
      </c>
      <c r="O16" s="23">
        <f t="shared" si="6"/>
        <v>14</v>
      </c>
      <c r="P16" s="16">
        <v>0.6</v>
      </c>
      <c r="Q16" s="16">
        <v>8.4</v>
      </c>
      <c r="R16" s="5">
        <f t="shared" si="2"/>
        <v>9</v>
      </c>
      <c r="S16" s="23">
        <f t="shared" si="7"/>
        <v>11</v>
      </c>
      <c r="T16" s="5">
        <f t="shared" si="8"/>
        <v>39.5</v>
      </c>
      <c r="U16" s="23">
        <f t="shared" si="9"/>
        <v>16</v>
      </c>
      <c r="V16" s="7"/>
      <c r="W16" s="6">
        <v>11</v>
      </c>
      <c r="X16" s="6">
        <f t="shared" si="10"/>
        <v>10.5</v>
      </c>
      <c r="Y16" s="6">
        <f t="shared" si="11"/>
        <v>7</v>
      </c>
      <c r="Z16" s="6">
        <f t="shared" si="12"/>
        <v>11.5</v>
      </c>
      <c r="AA16" s="6">
        <f t="shared" si="13"/>
        <v>5</v>
      </c>
      <c r="AB16" s="6">
        <f t="shared" si="14"/>
        <v>9.9</v>
      </c>
      <c r="AC16" s="6">
        <f t="shared" si="15"/>
        <v>8</v>
      </c>
      <c r="AD16" s="6">
        <f t="shared" si="16"/>
        <v>9.1</v>
      </c>
      <c r="AE16" s="6">
        <f t="shared" si="17"/>
        <v>9</v>
      </c>
      <c r="AF16" s="6">
        <f t="shared" si="18"/>
        <v>40.6</v>
      </c>
      <c r="AG16" s="6">
        <f t="shared" si="19"/>
        <v>11</v>
      </c>
    </row>
    <row r="17" spans="1:33" ht="18">
      <c r="A17" s="24">
        <v>50</v>
      </c>
      <c r="B17" s="17" t="s">
        <v>12</v>
      </c>
      <c r="C17" s="17" t="s">
        <v>13</v>
      </c>
      <c r="D17" s="16">
        <v>1.4</v>
      </c>
      <c r="E17" s="16">
        <v>9</v>
      </c>
      <c r="F17" s="5">
        <f t="shared" si="3"/>
        <v>10.4</v>
      </c>
      <c r="G17" s="23">
        <f t="shared" si="4"/>
        <v>8</v>
      </c>
      <c r="H17" s="16">
        <v>2.8</v>
      </c>
      <c r="I17" s="16">
        <v>8.9</v>
      </c>
      <c r="J17" s="5">
        <f t="shared" si="0"/>
        <v>11.7</v>
      </c>
      <c r="K17" s="23">
        <f t="shared" si="5"/>
        <v>3</v>
      </c>
      <c r="L17" s="16">
        <v>2.2</v>
      </c>
      <c r="M17" s="16">
        <v>7.4</v>
      </c>
      <c r="N17" s="5">
        <f t="shared" si="1"/>
        <v>9.600000000000001</v>
      </c>
      <c r="O17" s="23">
        <f t="shared" si="6"/>
        <v>11</v>
      </c>
      <c r="P17" s="16">
        <v>0.6</v>
      </c>
      <c r="Q17" s="16">
        <v>8.15</v>
      </c>
      <c r="R17" s="5">
        <f t="shared" si="2"/>
        <v>8.75</v>
      </c>
      <c r="S17" s="23">
        <f t="shared" si="7"/>
        <v>14</v>
      </c>
      <c r="T17" s="5">
        <f t="shared" si="8"/>
        <v>40.45</v>
      </c>
      <c r="U17" s="23">
        <f t="shared" si="9"/>
        <v>13</v>
      </c>
      <c r="V17" s="7"/>
      <c r="W17" s="6">
        <v>12</v>
      </c>
      <c r="X17" s="6">
        <f t="shared" si="10"/>
        <v>10.5</v>
      </c>
      <c r="Y17" s="6">
        <f t="shared" si="11"/>
        <v>7</v>
      </c>
      <c r="Z17" s="6">
        <f t="shared" si="12"/>
        <v>11.5</v>
      </c>
      <c r="AA17" s="6">
        <f t="shared" si="13"/>
        <v>5</v>
      </c>
      <c r="AB17" s="6">
        <f t="shared" si="14"/>
        <v>9.8</v>
      </c>
      <c r="AC17" s="6">
        <f t="shared" si="15"/>
        <v>9</v>
      </c>
      <c r="AD17" s="6">
        <f t="shared" si="16"/>
        <v>9.1</v>
      </c>
      <c r="AE17" s="6">
        <f t="shared" si="17"/>
        <v>9</v>
      </c>
      <c r="AF17" s="6">
        <f t="shared" si="18"/>
        <v>40.6</v>
      </c>
      <c r="AG17" s="6">
        <f t="shared" si="19"/>
        <v>11</v>
      </c>
    </row>
    <row r="18" spans="1:33" ht="18">
      <c r="A18" s="24">
        <v>51</v>
      </c>
      <c r="B18" s="17" t="s">
        <v>77</v>
      </c>
      <c r="C18" s="17" t="s">
        <v>13</v>
      </c>
      <c r="D18" s="16">
        <v>1.4</v>
      </c>
      <c r="E18" s="16">
        <v>8.7</v>
      </c>
      <c r="F18" s="5">
        <f t="shared" si="3"/>
        <v>10.1</v>
      </c>
      <c r="G18" s="23">
        <f t="shared" si="4"/>
        <v>10</v>
      </c>
      <c r="H18" s="16">
        <v>2.8</v>
      </c>
      <c r="I18" s="16">
        <v>8.4</v>
      </c>
      <c r="J18" s="5">
        <f t="shared" si="0"/>
        <v>11.2</v>
      </c>
      <c r="K18" s="23">
        <f t="shared" si="5"/>
        <v>8</v>
      </c>
      <c r="L18" s="16">
        <v>2.6</v>
      </c>
      <c r="M18" s="16">
        <v>8.6</v>
      </c>
      <c r="N18" s="5">
        <f t="shared" si="1"/>
        <v>11.2</v>
      </c>
      <c r="O18" s="23">
        <f t="shared" si="6"/>
        <v>1</v>
      </c>
      <c r="P18" s="16">
        <v>0.6</v>
      </c>
      <c r="Q18" s="16">
        <v>8.55</v>
      </c>
      <c r="R18" s="5">
        <f t="shared" si="2"/>
        <v>9.15</v>
      </c>
      <c r="S18" s="23">
        <f t="shared" si="7"/>
        <v>8</v>
      </c>
      <c r="T18" s="5">
        <f t="shared" si="8"/>
        <v>41.65</v>
      </c>
      <c r="U18" s="23">
        <f t="shared" si="9"/>
        <v>6</v>
      </c>
      <c r="V18" s="7"/>
      <c r="W18" s="6">
        <v>13</v>
      </c>
      <c r="X18" s="6">
        <f t="shared" si="10"/>
        <v>10.5</v>
      </c>
      <c r="Y18" s="6">
        <f t="shared" si="11"/>
        <v>7</v>
      </c>
      <c r="Z18" s="6">
        <f t="shared" si="12"/>
        <v>11.399999999999999</v>
      </c>
      <c r="AA18" s="6">
        <f t="shared" si="13"/>
        <v>6</v>
      </c>
      <c r="AB18" s="6">
        <f t="shared" si="14"/>
        <v>9.7</v>
      </c>
      <c r="AC18" s="6">
        <f t="shared" si="15"/>
        <v>10</v>
      </c>
      <c r="AD18" s="6">
        <f t="shared" si="16"/>
        <v>9.1</v>
      </c>
      <c r="AE18" s="6">
        <f t="shared" si="17"/>
        <v>9</v>
      </c>
      <c r="AF18" s="6">
        <f t="shared" si="18"/>
        <v>40.55</v>
      </c>
      <c r="AG18" s="6">
        <f t="shared" si="19"/>
        <v>12</v>
      </c>
    </row>
    <row r="19" spans="1:33" ht="18">
      <c r="A19" s="24">
        <v>52</v>
      </c>
      <c r="B19" s="17" t="s">
        <v>78</v>
      </c>
      <c r="C19" s="17" t="s">
        <v>13</v>
      </c>
      <c r="D19" s="16">
        <v>1.4</v>
      </c>
      <c r="E19" s="16">
        <v>8.8</v>
      </c>
      <c r="F19" s="5">
        <f t="shared" si="3"/>
        <v>10.200000000000001</v>
      </c>
      <c r="G19" s="23">
        <f t="shared" si="4"/>
        <v>9</v>
      </c>
      <c r="H19" s="16">
        <v>2.8</v>
      </c>
      <c r="I19" s="16">
        <v>8.7</v>
      </c>
      <c r="J19" s="5">
        <f t="shared" si="0"/>
        <v>11.5</v>
      </c>
      <c r="K19" s="23">
        <f t="shared" si="5"/>
        <v>5</v>
      </c>
      <c r="L19" s="16">
        <v>2.6</v>
      </c>
      <c r="M19" s="16">
        <v>7.6</v>
      </c>
      <c r="N19" s="5">
        <f t="shared" si="1"/>
        <v>10.2</v>
      </c>
      <c r="O19" s="23">
        <f t="shared" si="6"/>
        <v>7</v>
      </c>
      <c r="P19" s="16">
        <v>0.6</v>
      </c>
      <c r="Q19" s="16">
        <v>8.45</v>
      </c>
      <c r="R19" s="5">
        <f t="shared" si="2"/>
        <v>9.049999999999999</v>
      </c>
      <c r="S19" s="23">
        <f t="shared" si="7"/>
        <v>10</v>
      </c>
      <c r="T19" s="5">
        <f t="shared" si="8"/>
        <v>40.95</v>
      </c>
      <c r="U19" s="23">
        <f t="shared" si="9"/>
        <v>9</v>
      </c>
      <c r="V19" s="7"/>
      <c r="W19" s="6">
        <v>14</v>
      </c>
      <c r="X19" s="6">
        <f t="shared" si="10"/>
        <v>10.4</v>
      </c>
      <c r="Y19" s="6">
        <f t="shared" si="11"/>
        <v>8</v>
      </c>
      <c r="Z19" s="6">
        <f t="shared" si="12"/>
        <v>11.3</v>
      </c>
      <c r="AA19" s="6">
        <f t="shared" si="13"/>
        <v>7</v>
      </c>
      <c r="AB19" s="6">
        <f t="shared" si="14"/>
        <v>9.7</v>
      </c>
      <c r="AC19" s="6">
        <f t="shared" si="15"/>
        <v>10</v>
      </c>
      <c r="AD19" s="6">
        <f t="shared" si="16"/>
        <v>9.049999999999999</v>
      </c>
      <c r="AE19" s="6">
        <f t="shared" si="17"/>
        <v>10</v>
      </c>
      <c r="AF19" s="6">
        <f t="shared" si="18"/>
        <v>40.45</v>
      </c>
      <c r="AG19" s="6">
        <f t="shared" si="19"/>
        <v>13</v>
      </c>
    </row>
    <row r="20" spans="1:33" ht="18">
      <c r="A20" s="24">
        <v>53</v>
      </c>
      <c r="B20" s="17" t="s">
        <v>79</v>
      </c>
      <c r="C20" s="17" t="s">
        <v>13</v>
      </c>
      <c r="D20" s="16">
        <v>1.4</v>
      </c>
      <c r="E20" s="16">
        <v>9.1</v>
      </c>
      <c r="F20" s="5">
        <f t="shared" si="3"/>
        <v>10.5</v>
      </c>
      <c r="G20" s="23">
        <f t="shared" si="4"/>
        <v>7</v>
      </c>
      <c r="H20" s="16">
        <v>2.8</v>
      </c>
      <c r="I20" s="16">
        <v>7.3</v>
      </c>
      <c r="J20" s="5">
        <f t="shared" si="0"/>
        <v>10.1</v>
      </c>
      <c r="K20" s="23">
        <f t="shared" si="5"/>
        <v>13</v>
      </c>
      <c r="L20" s="16">
        <v>2.6</v>
      </c>
      <c r="M20" s="16">
        <v>8</v>
      </c>
      <c r="N20" s="5">
        <f t="shared" si="1"/>
        <v>10.6</v>
      </c>
      <c r="O20" s="23">
        <f t="shared" si="6"/>
        <v>6</v>
      </c>
      <c r="P20" s="16">
        <v>0.6</v>
      </c>
      <c r="Q20" s="16">
        <v>8.45</v>
      </c>
      <c r="R20" s="5">
        <f t="shared" si="2"/>
        <v>9.049999999999999</v>
      </c>
      <c r="S20" s="23">
        <f t="shared" si="7"/>
        <v>10</v>
      </c>
      <c r="T20" s="5">
        <f t="shared" si="8"/>
        <v>40.25</v>
      </c>
      <c r="U20" s="23">
        <f t="shared" si="9"/>
        <v>14</v>
      </c>
      <c r="V20" s="7"/>
      <c r="W20" s="6">
        <v>15</v>
      </c>
      <c r="X20" s="6">
        <f t="shared" si="10"/>
        <v>10.4</v>
      </c>
      <c r="Y20" s="6">
        <f t="shared" si="11"/>
        <v>8</v>
      </c>
      <c r="Z20" s="6">
        <f t="shared" si="12"/>
        <v>11.2</v>
      </c>
      <c r="AA20" s="6">
        <f t="shared" si="13"/>
        <v>8</v>
      </c>
      <c r="AB20" s="6">
        <f t="shared" si="14"/>
        <v>9.600000000000001</v>
      </c>
      <c r="AC20" s="6">
        <f t="shared" si="15"/>
        <v>11</v>
      </c>
      <c r="AD20" s="6">
        <f t="shared" si="16"/>
        <v>9.049999999999999</v>
      </c>
      <c r="AE20" s="6">
        <f t="shared" si="17"/>
        <v>10</v>
      </c>
      <c r="AF20" s="6">
        <f t="shared" si="18"/>
        <v>40.25</v>
      </c>
      <c r="AG20" s="6">
        <f t="shared" si="19"/>
        <v>14</v>
      </c>
    </row>
    <row r="21" spans="1:33" ht="18">
      <c r="A21" s="24">
        <v>54</v>
      </c>
      <c r="B21" s="17" t="s">
        <v>80</v>
      </c>
      <c r="C21" s="17" t="s">
        <v>16</v>
      </c>
      <c r="D21" s="16">
        <v>1.4</v>
      </c>
      <c r="E21" s="16">
        <v>9.5</v>
      </c>
      <c r="F21" s="5">
        <f t="shared" si="3"/>
        <v>10.9</v>
      </c>
      <c r="G21" s="23">
        <f t="shared" si="4"/>
        <v>3</v>
      </c>
      <c r="H21" s="16">
        <v>2.8</v>
      </c>
      <c r="I21" s="16">
        <v>8.9</v>
      </c>
      <c r="J21" s="5">
        <f t="shared" si="0"/>
        <v>11.7</v>
      </c>
      <c r="K21" s="23">
        <f t="shared" si="5"/>
        <v>3</v>
      </c>
      <c r="L21" s="16">
        <v>1.6</v>
      </c>
      <c r="M21" s="16">
        <v>8.6</v>
      </c>
      <c r="N21" s="5">
        <f t="shared" si="1"/>
        <v>10.2</v>
      </c>
      <c r="O21" s="23">
        <f t="shared" si="6"/>
        <v>7</v>
      </c>
      <c r="P21" s="16">
        <v>0.6</v>
      </c>
      <c r="Q21" s="16">
        <v>8.8</v>
      </c>
      <c r="R21" s="5">
        <f t="shared" si="2"/>
        <v>9.4</v>
      </c>
      <c r="S21" s="23">
        <f t="shared" si="7"/>
        <v>4</v>
      </c>
      <c r="T21" s="5">
        <f t="shared" si="8"/>
        <v>42.2</v>
      </c>
      <c r="U21" s="23">
        <f t="shared" si="9"/>
        <v>4</v>
      </c>
      <c r="V21" s="7"/>
      <c r="W21" s="6">
        <v>16</v>
      </c>
      <c r="X21" s="6">
        <f t="shared" si="10"/>
        <v>10.4</v>
      </c>
      <c r="Y21" s="6">
        <f t="shared" si="11"/>
        <v>8</v>
      </c>
      <c r="Z21" s="6">
        <f t="shared" si="12"/>
        <v>11.2</v>
      </c>
      <c r="AA21" s="6">
        <f t="shared" si="13"/>
        <v>8</v>
      </c>
      <c r="AB21" s="6">
        <f t="shared" si="14"/>
        <v>9.6</v>
      </c>
      <c r="AC21" s="6">
        <f t="shared" si="15"/>
        <v>11</v>
      </c>
      <c r="AD21" s="6">
        <f t="shared" si="16"/>
        <v>9.049999999999999</v>
      </c>
      <c r="AE21" s="6">
        <f t="shared" si="17"/>
        <v>10</v>
      </c>
      <c r="AF21" s="6">
        <f t="shared" si="18"/>
        <v>40.2</v>
      </c>
      <c r="AG21" s="6">
        <f t="shared" si="19"/>
        <v>15</v>
      </c>
    </row>
    <row r="22" spans="1:33" ht="18">
      <c r="A22" s="24">
        <v>55</v>
      </c>
      <c r="B22" s="17" t="s">
        <v>81</v>
      </c>
      <c r="C22" s="17" t="s">
        <v>16</v>
      </c>
      <c r="D22" s="16">
        <v>1.4</v>
      </c>
      <c r="E22" s="16">
        <v>9.4</v>
      </c>
      <c r="F22" s="5">
        <f t="shared" si="3"/>
        <v>10.8</v>
      </c>
      <c r="G22" s="23">
        <f t="shared" si="4"/>
        <v>4</v>
      </c>
      <c r="H22" s="16">
        <v>2.8</v>
      </c>
      <c r="I22" s="16">
        <v>9.1</v>
      </c>
      <c r="J22" s="5">
        <f t="shared" si="0"/>
        <v>11.899999999999999</v>
      </c>
      <c r="K22" s="23">
        <f t="shared" si="5"/>
        <v>1</v>
      </c>
      <c r="L22" s="16">
        <v>2.6</v>
      </c>
      <c r="M22" s="16">
        <v>8.4</v>
      </c>
      <c r="N22" s="5">
        <f t="shared" si="1"/>
        <v>11</v>
      </c>
      <c r="O22" s="23">
        <f t="shared" si="6"/>
        <v>3</v>
      </c>
      <c r="P22" s="16">
        <v>0.6</v>
      </c>
      <c r="Q22" s="16">
        <v>8.95</v>
      </c>
      <c r="R22" s="5">
        <f t="shared" si="2"/>
        <v>9.549999999999999</v>
      </c>
      <c r="S22" s="23">
        <f t="shared" si="7"/>
        <v>2</v>
      </c>
      <c r="T22" s="5">
        <f t="shared" si="8"/>
        <v>43.25</v>
      </c>
      <c r="U22" s="23">
        <f t="shared" si="9"/>
        <v>1</v>
      </c>
      <c r="V22" s="7"/>
      <c r="W22" s="6">
        <v>17</v>
      </c>
      <c r="X22" s="6">
        <f t="shared" si="10"/>
        <v>10.4</v>
      </c>
      <c r="Y22" s="6">
        <f t="shared" si="11"/>
        <v>8</v>
      </c>
      <c r="Z22" s="6">
        <f t="shared" si="12"/>
        <v>11.2</v>
      </c>
      <c r="AA22" s="6">
        <f t="shared" si="13"/>
        <v>8</v>
      </c>
      <c r="AB22" s="6">
        <f t="shared" si="14"/>
        <v>9.3</v>
      </c>
      <c r="AC22" s="6">
        <f t="shared" si="15"/>
        <v>12</v>
      </c>
      <c r="AD22" s="6">
        <f t="shared" si="16"/>
        <v>9.049999999999999</v>
      </c>
      <c r="AE22" s="6">
        <f t="shared" si="17"/>
        <v>10</v>
      </c>
      <c r="AF22" s="6">
        <f t="shared" si="18"/>
        <v>40.199999999999996</v>
      </c>
      <c r="AG22" s="6">
        <f t="shared" si="19"/>
        <v>15</v>
      </c>
    </row>
    <row r="23" spans="1:33" ht="18">
      <c r="A23" s="24">
        <v>56</v>
      </c>
      <c r="B23" s="17" t="s">
        <v>82</v>
      </c>
      <c r="C23" s="17" t="s">
        <v>16</v>
      </c>
      <c r="D23" s="16">
        <v>1.4</v>
      </c>
      <c r="E23" s="16">
        <v>8.2</v>
      </c>
      <c r="F23" s="5">
        <f t="shared" si="3"/>
        <v>9.6</v>
      </c>
      <c r="G23" s="23">
        <f t="shared" si="4"/>
        <v>12</v>
      </c>
      <c r="H23" s="16">
        <v>2.8</v>
      </c>
      <c r="I23" s="16">
        <v>9</v>
      </c>
      <c r="J23" s="5">
        <f t="shared" si="0"/>
        <v>11.8</v>
      </c>
      <c r="K23" s="23">
        <f t="shared" si="5"/>
        <v>2</v>
      </c>
      <c r="L23" s="16">
        <v>2.6</v>
      </c>
      <c r="M23" s="16">
        <v>8.3</v>
      </c>
      <c r="N23" s="5">
        <f t="shared" si="1"/>
        <v>10.9</v>
      </c>
      <c r="O23" s="23">
        <f t="shared" si="6"/>
        <v>4</v>
      </c>
      <c r="P23" s="16">
        <v>0.6</v>
      </c>
      <c r="Q23" s="16">
        <v>8.65</v>
      </c>
      <c r="R23" s="5">
        <f t="shared" si="2"/>
        <v>9.25</v>
      </c>
      <c r="S23" s="23">
        <f t="shared" si="7"/>
        <v>6</v>
      </c>
      <c r="T23" s="5">
        <f t="shared" si="8"/>
        <v>41.55</v>
      </c>
      <c r="U23" s="23">
        <f t="shared" si="9"/>
        <v>7</v>
      </c>
      <c r="V23" s="7"/>
      <c r="W23" s="6">
        <v>18</v>
      </c>
      <c r="X23" s="6">
        <f t="shared" si="10"/>
        <v>10.200000000000001</v>
      </c>
      <c r="Y23" s="6">
        <f t="shared" si="11"/>
        <v>9</v>
      </c>
      <c r="Z23" s="6">
        <f t="shared" si="12"/>
        <v>11.2</v>
      </c>
      <c r="AA23" s="6">
        <f t="shared" si="13"/>
        <v>8</v>
      </c>
      <c r="AB23" s="6">
        <f t="shared" si="14"/>
        <v>9.200000000000001</v>
      </c>
      <c r="AC23" s="6">
        <f t="shared" si="15"/>
        <v>13</v>
      </c>
      <c r="AD23" s="6">
        <f t="shared" si="16"/>
        <v>9</v>
      </c>
      <c r="AE23" s="6">
        <f t="shared" si="17"/>
        <v>11</v>
      </c>
      <c r="AF23" s="6">
        <f t="shared" si="18"/>
        <v>39.5</v>
      </c>
      <c r="AG23" s="6">
        <f t="shared" si="19"/>
        <v>16</v>
      </c>
    </row>
    <row r="24" spans="1:33" ht="18">
      <c r="A24" s="24">
        <v>57</v>
      </c>
      <c r="B24" s="17" t="s">
        <v>83</v>
      </c>
      <c r="C24" s="17" t="s">
        <v>16</v>
      </c>
      <c r="D24" s="16">
        <v>1.4</v>
      </c>
      <c r="E24" s="16">
        <v>8.2</v>
      </c>
      <c r="F24" s="5">
        <f t="shared" si="3"/>
        <v>9.6</v>
      </c>
      <c r="G24" s="23">
        <f t="shared" si="4"/>
        <v>12</v>
      </c>
      <c r="H24" s="16">
        <v>2.8</v>
      </c>
      <c r="I24" s="16">
        <v>8.7</v>
      </c>
      <c r="J24" s="5">
        <f t="shared" si="0"/>
        <v>11.5</v>
      </c>
      <c r="K24" s="23">
        <f t="shared" si="5"/>
        <v>5</v>
      </c>
      <c r="L24" s="16">
        <v>2.6</v>
      </c>
      <c r="M24" s="16">
        <v>8.1</v>
      </c>
      <c r="N24" s="5">
        <f t="shared" si="1"/>
        <v>10.7</v>
      </c>
      <c r="O24" s="23">
        <f t="shared" si="6"/>
        <v>5</v>
      </c>
      <c r="P24" s="16">
        <v>0.6</v>
      </c>
      <c r="Q24" s="16">
        <v>8.6</v>
      </c>
      <c r="R24" s="5">
        <f t="shared" si="2"/>
        <v>9.2</v>
      </c>
      <c r="S24" s="23">
        <f t="shared" si="7"/>
        <v>7</v>
      </c>
      <c r="T24" s="5">
        <f t="shared" si="8"/>
        <v>41</v>
      </c>
      <c r="U24" s="23">
        <f t="shared" si="9"/>
        <v>8</v>
      </c>
      <c r="V24" s="7"/>
      <c r="W24" s="6">
        <v>19</v>
      </c>
      <c r="X24" s="6">
        <f t="shared" si="10"/>
        <v>10.200000000000001</v>
      </c>
      <c r="Y24" s="6">
        <f t="shared" si="11"/>
        <v>9</v>
      </c>
      <c r="Z24" s="6">
        <f t="shared" si="12"/>
        <v>11.100000000000001</v>
      </c>
      <c r="AA24" s="6">
        <f t="shared" si="13"/>
        <v>9</v>
      </c>
      <c r="AB24" s="6">
        <f t="shared" si="14"/>
        <v>8.9</v>
      </c>
      <c r="AC24" s="6">
        <f t="shared" si="15"/>
        <v>14</v>
      </c>
      <c r="AD24" s="6">
        <f t="shared" si="16"/>
        <v>9</v>
      </c>
      <c r="AE24" s="6">
        <f t="shared" si="17"/>
        <v>11</v>
      </c>
      <c r="AF24" s="6">
        <f t="shared" si="18"/>
        <v>39.400000000000006</v>
      </c>
      <c r="AG24" s="6">
        <f t="shared" si="19"/>
        <v>17</v>
      </c>
    </row>
    <row r="25" spans="1:33" ht="18">
      <c r="A25" s="24">
        <v>58</v>
      </c>
      <c r="B25" s="17" t="s">
        <v>84</v>
      </c>
      <c r="C25" s="17" t="s">
        <v>16</v>
      </c>
      <c r="D25" s="16">
        <v>1.4</v>
      </c>
      <c r="E25" s="16">
        <v>9.1</v>
      </c>
      <c r="F25" s="5">
        <f t="shared" si="3"/>
        <v>10.5</v>
      </c>
      <c r="G25" s="23">
        <f t="shared" si="4"/>
        <v>7</v>
      </c>
      <c r="H25" s="16">
        <v>2.8</v>
      </c>
      <c r="I25" s="16">
        <v>8.8</v>
      </c>
      <c r="J25" s="5">
        <f t="shared" si="0"/>
        <v>11.600000000000001</v>
      </c>
      <c r="K25" s="23">
        <f t="shared" si="5"/>
        <v>4</v>
      </c>
      <c r="L25" s="16">
        <v>2.6</v>
      </c>
      <c r="M25" s="16">
        <v>8.4</v>
      </c>
      <c r="N25" s="5">
        <f t="shared" si="1"/>
        <v>11</v>
      </c>
      <c r="O25" s="23">
        <f t="shared" si="6"/>
        <v>3</v>
      </c>
      <c r="P25" s="16">
        <v>0.6</v>
      </c>
      <c r="Q25" s="16">
        <v>8.45</v>
      </c>
      <c r="R25" s="5">
        <f t="shared" si="2"/>
        <v>9.049999999999999</v>
      </c>
      <c r="S25" s="23">
        <f t="shared" si="7"/>
        <v>10</v>
      </c>
      <c r="T25" s="5">
        <f t="shared" si="8"/>
        <v>42.15</v>
      </c>
      <c r="U25" s="23">
        <f t="shared" si="9"/>
        <v>5</v>
      </c>
      <c r="V25" s="7"/>
      <c r="W25" s="6">
        <v>20</v>
      </c>
      <c r="X25" s="6">
        <f t="shared" si="10"/>
        <v>10.1</v>
      </c>
      <c r="Y25" s="6">
        <f t="shared" si="11"/>
        <v>10</v>
      </c>
      <c r="Z25" s="6">
        <f t="shared" si="12"/>
        <v>11</v>
      </c>
      <c r="AA25" s="6">
        <f t="shared" si="13"/>
        <v>10</v>
      </c>
      <c r="AB25" s="6">
        <f t="shared" si="14"/>
        <v>8.9</v>
      </c>
      <c r="AC25" s="6">
        <f t="shared" si="15"/>
        <v>14</v>
      </c>
      <c r="AD25" s="6">
        <f t="shared" si="16"/>
        <v>8.9</v>
      </c>
      <c r="AE25" s="6">
        <f t="shared" si="17"/>
        <v>12</v>
      </c>
      <c r="AF25" s="6">
        <f t="shared" si="18"/>
        <v>39.4</v>
      </c>
      <c r="AG25" s="6">
        <f t="shared" si="19"/>
        <v>17</v>
      </c>
    </row>
    <row r="26" spans="1:33" ht="18">
      <c r="A26" s="24">
        <v>59</v>
      </c>
      <c r="B26" s="17" t="s">
        <v>15</v>
      </c>
      <c r="C26" s="17" t="s">
        <v>14</v>
      </c>
      <c r="D26" s="16">
        <v>1.4</v>
      </c>
      <c r="E26" s="16">
        <v>9.5</v>
      </c>
      <c r="F26" s="5">
        <f t="shared" si="3"/>
        <v>10.9</v>
      </c>
      <c r="G26" s="23">
        <f t="shared" si="4"/>
        <v>3</v>
      </c>
      <c r="H26" s="16">
        <v>2.8</v>
      </c>
      <c r="I26" s="16">
        <v>8.6</v>
      </c>
      <c r="J26" s="5">
        <f t="shared" si="0"/>
        <v>11.399999999999999</v>
      </c>
      <c r="K26" s="23">
        <f t="shared" si="5"/>
        <v>6</v>
      </c>
      <c r="L26" s="16">
        <v>2.6</v>
      </c>
      <c r="M26" s="16">
        <v>8.5</v>
      </c>
      <c r="N26" s="5">
        <f t="shared" si="1"/>
        <v>11.1</v>
      </c>
      <c r="O26" s="23">
        <f t="shared" si="6"/>
        <v>2</v>
      </c>
      <c r="P26" s="16">
        <v>0.6</v>
      </c>
      <c r="Q26" s="16">
        <v>8.9</v>
      </c>
      <c r="R26" s="5">
        <f t="shared" si="2"/>
        <v>9.5</v>
      </c>
      <c r="S26" s="23">
        <f t="shared" si="7"/>
        <v>3</v>
      </c>
      <c r="T26" s="5">
        <f t="shared" si="8"/>
        <v>42.9</v>
      </c>
      <c r="U26" s="23">
        <f t="shared" si="9"/>
        <v>3</v>
      </c>
      <c r="V26" s="7"/>
      <c r="W26" s="6">
        <v>21</v>
      </c>
      <c r="X26" s="6">
        <f t="shared" si="10"/>
        <v>10.1</v>
      </c>
      <c r="Y26" s="6">
        <f t="shared" si="11"/>
        <v>10</v>
      </c>
      <c r="Z26" s="6">
        <f t="shared" si="12"/>
        <v>10.8</v>
      </c>
      <c r="AA26" s="6">
        <f t="shared" si="13"/>
        <v>11</v>
      </c>
      <c r="AB26" s="6">
        <f t="shared" si="14"/>
        <v>8.9</v>
      </c>
      <c r="AC26" s="6">
        <f t="shared" si="15"/>
        <v>14</v>
      </c>
      <c r="AD26" s="6">
        <f t="shared" si="16"/>
        <v>8.799999999999999</v>
      </c>
      <c r="AE26" s="6">
        <f t="shared" si="17"/>
        <v>13</v>
      </c>
      <c r="AF26" s="6">
        <f t="shared" si="18"/>
        <v>39.1</v>
      </c>
      <c r="AG26" s="6">
        <f t="shared" si="19"/>
        <v>18</v>
      </c>
    </row>
    <row r="27" spans="1:33" ht="18">
      <c r="A27" s="24">
        <v>60</v>
      </c>
      <c r="B27" s="17" t="s">
        <v>85</v>
      </c>
      <c r="C27" s="17" t="s">
        <v>14</v>
      </c>
      <c r="D27" s="16">
        <v>1.4</v>
      </c>
      <c r="E27" s="16">
        <v>9</v>
      </c>
      <c r="F27" s="5">
        <f t="shared" si="3"/>
        <v>10.4</v>
      </c>
      <c r="G27" s="23">
        <f t="shared" si="4"/>
        <v>8</v>
      </c>
      <c r="H27" s="16">
        <v>2.8</v>
      </c>
      <c r="I27" s="16">
        <v>8.4</v>
      </c>
      <c r="J27" s="5">
        <f t="shared" si="0"/>
        <v>11.2</v>
      </c>
      <c r="K27" s="23">
        <f t="shared" si="5"/>
        <v>8</v>
      </c>
      <c r="L27" s="16">
        <v>2.5</v>
      </c>
      <c r="M27" s="16">
        <v>5.6</v>
      </c>
      <c r="N27" s="5">
        <v>8.1</v>
      </c>
      <c r="O27" s="23">
        <f t="shared" si="6"/>
        <v>17</v>
      </c>
      <c r="P27" s="16">
        <v>0.6</v>
      </c>
      <c r="Q27" s="16">
        <v>8.4</v>
      </c>
      <c r="R27" s="5">
        <f t="shared" si="2"/>
        <v>9</v>
      </c>
      <c r="S27" s="23">
        <f t="shared" si="7"/>
        <v>11</v>
      </c>
      <c r="T27" s="5">
        <f t="shared" si="8"/>
        <v>38.7</v>
      </c>
      <c r="U27" s="23">
        <f t="shared" si="9"/>
        <v>19</v>
      </c>
      <c r="V27" s="7"/>
      <c r="W27" s="6">
        <v>22</v>
      </c>
      <c r="X27" s="6">
        <f t="shared" si="10"/>
        <v>10</v>
      </c>
      <c r="Y27" s="6">
        <f t="shared" si="11"/>
        <v>11</v>
      </c>
      <c r="Z27" s="6">
        <f t="shared" si="12"/>
        <v>10.3</v>
      </c>
      <c r="AA27" s="6">
        <f t="shared" si="13"/>
        <v>12</v>
      </c>
      <c r="AB27" s="6">
        <f t="shared" si="14"/>
        <v>8.6</v>
      </c>
      <c r="AC27" s="6">
        <f t="shared" si="15"/>
        <v>15</v>
      </c>
      <c r="AD27" s="6">
        <f t="shared" si="16"/>
        <v>8.75</v>
      </c>
      <c r="AE27" s="6">
        <f t="shared" si="17"/>
        <v>14</v>
      </c>
      <c r="AF27" s="6">
        <f t="shared" si="18"/>
        <v>38.7</v>
      </c>
      <c r="AG27" s="6">
        <f t="shared" si="19"/>
        <v>19</v>
      </c>
    </row>
    <row r="28" spans="1:33" ht="18">
      <c r="A28" s="24">
        <v>61</v>
      </c>
      <c r="B28" s="17" t="s">
        <v>86</v>
      </c>
      <c r="C28" s="17" t="s">
        <v>14</v>
      </c>
      <c r="D28" s="16">
        <v>1.4</v>
      </c>
      <c r="E28" s="16">
        <v>9.6</v>
      </c>
      <c r="F28" s="5">
        <f t="shared" si="3"/>
        <v>11</v>
      </c>
      <c r="G28" s="23">
        <f t="shared" si="4"/>
        <v>2</v>
      </c>
      <c r="H28" s="16">
        <v>2.8</v>
      </c>
      <c r="I28" s="16">
        <v>8.3</v>
      </c>
      <c r="J28" s="5">
        <f t="shared" si="0"/>
        <v>11.100000000000001</v>
      </c>
      <c r="K28" s="23">
        <f t="shared" si="5"/>
        <v>9</v>
      </c>
      <c r="L28" s="16">
        <v>2.5</v>
      </c>
      <c r="M28" s="16">
        <v>6.4</v>
      </c>
      <c r="N28" s="5">
        <f t="shared" si="1"/>
        <v>8.9</v>
      </c>
      <c r="O28" s="23">
        <f t="shared" si="6"/>
        <v>14</v>
      </c>
      <c r="P28" s="16">
        <v>0.6</v>
      </c>
      <c r="Q28" s="16">
        <v>7.8</v>
      </c>
      <c r="R28" s="5">
        <f t="shared" si="2"/>
        <v>8.4</v>
      </c>
      <c r="S28" s="23">
        <f t="shared" si="7"/>
        <v>17</v>
      </c>
      <c r="T28" s="5">
        <f t="shared" si="8"/>
        <v>39.400000000000006</v>
      </c>
      <c r="U28" s="23">
        <f t="shared" si="9"/>
        <v>17</v>
      </c>
      <c r="V28" s="7"/>
      <c r="W28" s="6">
        <v>23</v>
      </c>
      <c r="X28" s="6">
        <f t="shared" si="10"/>
        <v>10</v>
      </c>
      <c r="Y28" s="6">
        <f t="shared" si="11"/>
        <v>11</v>
      </c>
      <c r="Z28" s="6">
        <f t="shared" si="12"/>
        <v>10.1</v>
      </c>
      <c r="AA28" s="6">
        <f t="shared" si="13"/>
        <v>13</v>
      </c>
      <c r="AB28" s="6">
        <f t="shared" si="14"/>
        <v>8.4</v>
      </c>
      <c r="AC28" s="6">
        <f t="shared" si="15"/>
        <v>16</v>
      </c>
      <c r="AD28" s="6">
        <f t="shared" si="16"/>
        <v>8.5</v>
      </c>
      <c r="AE28" s="6">
        <f t="shared" si="17"/>
        <v>15</v>
      </c>
      <c r="AF28" s="6">
        <f t="shared" si="18"/>
        <v>37.9</v>
      </c>
      <c r="AG28" s="6">
        <f t="shared" si="19"/>
        <v>20</v>
      </c>
    </row>
    <row r="29" spans="1:33" ht="18">
      <c r="A29" s="24">
        <v>62</v>
      </c>
      <c r="B29" s="17" t="s">
        <v>87</v>
      </c>
      <c r="C29" s="17" t="s">
        <v>33</v>
      </c>
      <c r="D29" s="16">
        <v>1.4</v>
      </c>
      <c r="E29" s="16">
        <v>9.2</v>
      </c>
      <c r="F29" s="5">
        <f t="shared" si="3"/>
        <v>10.6</v>
      </c>
      <c r="G29" s="23">
        <f t="shared" si="4"/>
        <v>6</v>
      </c>
      <c r="H29" s="16">
        <v>2.8</v>
      </c>
      <c r="I29" s="16">
        <v>8.4</v>
      </c>
      <c r="J29" s="5">
        <f t="shared" si="0"/>
        <v>11.2</v>
      </c>
      <c r="K29" s="23">
        <f t="shared" si="5"/>
        <v>8</v>
      </c>
      <c r="L29" s="16">
        <v>2.6</v>
      </c>
      <c r="M29" s="16">
        <v>5</v>
      </c>
      <c r="N29" s="5">
        <f t="shared" si="1"/>
        <v>7.6</v>
      </c>
      <c r="O29" s="23">
        <f t="shared" si="6"/>
        <v>18</v>
      </c>
      <c r="P29" s="16">
        <v>0.6</v>
      </c>
      <c r="Q29" s="16">
        <v>7.9</v>
      </c>
      <c r="R29" s="5">
        <f t="shared" si="2"/>
        <v>8.5</v>
      </c>
      <c r="S29" s="23">
        <f t="shared" si="7"/>
        <v>15</v>
      </c>
      <c r="T29" s="5">
        <f t="shared" si="8"/>
        <v>37.9</v>
      </c>
      <c r="U29" s="23">
        <f t="shared" si="9"/>
        <v>20</v>
      </c>
      <c r="V29" s="7"/>
      <c r="W29" s="6">
        <v>24</v>
      </c>
      <c r="X29" s="6">
        <f t="shared" si="10"/>
        <v>9.6</v>
      </c>
      <c r="Y29" s="6">
        <f t="shared" si="11"/>
        <v>12</v>
      </c>
      <c r="Z29" s="6">
        <f t="shared" si="12"/>
        <v>9.5</v>
      </c>
      <c r="AA29" s="6">
        <f t="shared" si="13"/>
        <v>14</v>
      </c>
      <c r="AB29" s="6">
        <f t="shared" si="14"/>
        <v>8.1</v>
      </c>
      <c r="AC29" s="6">
        <f t="shared" si="15"/>
        <v>17</v>
      </c>
      <c r="AD29" s="6">
        <f t="shared" si="16"/>
        <v>8.45</v>
      </c>
      <c r="AE29" s="6">
        <f t="shared" si="17"/>
        <v>16</v>
      </c>
      <c r="AF29" s="6">
        <f t="shared" si="18"/>
        <v>37.75</v>
      </c>
      <c r="AG29" s="6">
        <f t="shared" si="19"/>
        <v>21</v>
      </c>
    </row>
    <row r="30" spans="1:34" ht="18">
      <c r="A30" s="24">
        <v>63</v>
      </c>
      <c r="B30" s="17" t="s">
        <v>88</v>
      </c>
      <c r="C30" s="17" t="s">
        <v>33</v>
      </c>
      <c r="D30" s="16">
        <v>1.4</v>
      </c>
      <c r="E30" s="16">
        <v>9.1</v>
      </c>
      <c r="F30" s="5">
        <f t="shared" si="3"/>
        <v>10.5</v>
      </c>
      <c r="G30" s="23">
        <f t="shared" si="4"/>
        <v>7</v>
      </c>
      <c r="H30" s="16">
        <v>2.2</v>
      </c>
      <c r="I30" s="16">
        <v>7.3</v>
      </c>
      <c r="J30" s="5">
        <f t="shared" si="0"/>
        <v>9.5</v>
      </c>
      <c r="K30" s="23">
        <f t="shared" si="5"/>
        <v>14</v>
      </c>
      <c r="L30" s="16">
        <v>2.6</v>
      </c>
      <c r="M30" s="16">
        <v>6.7</v>
      </c>
      <c r="N30" s="5">
        <f t="shared" si="1"/>
        <v>9.3</v>
      </c>
      <c r="O30" s="23">
        <f t="shared" si="6"/>
        <v>12</v>
      </c>
      <c r="P30" s="16">
        <v>0.6</v>
      </c>
      <c r="Q30" s="16">
        <v>7.85</v>
      </c>
      <c r="R30" s="5">
        <f t="shared" si="2"/>
        <v>8.45</v>
      </c>
      <c r="S30" s="23">
        <f t="shared" si="7"/>
        <v>16</v>
      </c>
      <c r="T30" s="5">
        <f t="shared" si="8"/>
        <v>37.75</v>
      </c>
      <c r="U30" s="23">
        <f t="shared" si="9"/>
        <v>21</v>
      </c>
      <c r="V30" s="7"/>
      <c r="W30" s="6">
        <v>25</v>
      </c>
      <c r="X30" s="6">
        <f t="shared" si="10"/>
        <v>9.6</v>
      </c>
      <c r="Y30" s="6">
        <f t="shared" si="11"/>
        <v>12</v>
      </c>
      <c r="Z30" s="6">
        <f t="shared" si="12"/>
        <v>9</v>
      </c>
      <c r="AA30" s="6">
        <f t="shared" si="13"/>
        <v>15</v>
      </c>
      <c r="AB30" s="6">
        <f t="shared" si="14"/>
        <v>7.6</v>
      </c>
      <c r="AC30" s="6">
        <f t="shared" si="15"/>
        <v>18</v>
      </c>
      <c r="AD30" s="6">
        <f t="shared" si="16"/>
        <v>8.4</v>
      </c>
      <c r="AE30" s="6">
        <f t="shared" si="17"/>
        <v>17</v>
      </c>
      <c r="AF30" s="6">
        <f t="shared" si="18"/>
        <v>36.4</v>
      </c>
      <c r="AG30" s="6">
        <f t="shared" si="19"/>
        <v>22</v>
      </c>
      <c r="AH30" s="25"/>
    </row>
    <row r="32" ht="12.75">
      <c r="V32" s="7"/>
    </row>
    <row r="33" spans="1:22" ht="33.75">
      <c r="A33" s="13" t="s">
        <v>93</v>
      </c>
      <c r="D33" s="14"/>
      <c r="G33" s="15"/>
      <c r="V33" s="7"/>
    </row>
    <row r="34" ht="12.75">
      <c r="V34" s="7"/>
    </row>
    <row r="35" spans="1:33" s="19" customFormat="1" ht="18">
      <c r="A35" s="21" t="s">
        <v>8</v>
      </c>
      <c r="B35" s="21" t="s">
        <v>7</v>
      </c>
      <c r="C35" s="26" t="s">
        <v>11</v>
      </c>
      <c r="D35" s="34" t="s">
        <v>0</v>
      </c>
      <c r="E35" s="35"/>
      <c r="F35" s="35"/>
      <c r="G35" s="36"/>
      <c r="H35" s="34" t="s">
        <v>1</v>
      </c>
      <c r="I35" s="35"/>
      <c r="J35" s="35"/>
      <c r="K35" s="36"/>
      <c r="L35" s="34" t="s">
        <v>2</v>
      </c>
      <c r="M35" s="35"/>
      <c r="N35" s="35"/>
      <c r="O35" s="36"/>
      <c r="P35" s="34" t="s">
        <v>3</v>
      </c>
      <c r="Q35" s="35"/>
      <c r="R35" s="35"/>
      <c r="S35" s="36"/>
      <c r="T35" s="37" t="s">
        <v>4</v>
      </c>
      <c r="U35" s="38"/>
      <c r="V35" s="12"/>
      <c r="W35" s="10"/>
      <c r="X35" s="10"/>
      <c r="Y35" s="10"/>
      <c r="Z35" s="11"/>
      <c r="AA35" s="11"/>
      <c r="AB35" s="10"/>
      <c r="AC35" s="10"/>
      <c r="AD35" s="11"/>
      <c r="AE35" s="11"/>
      <c r="AF35" s="11"/>
      <c r="AG35" s="11"/>
    </row>
    <row r="36" spans="1:33" s="20" customFormat="1" ht="26.25">
      <c r="A36" s="22" t="s">
        <v>6</v>
      </c>
      <c r="B36" s="1"/>
      <c r="C36" s="1"/>
      <c r="D36" s="9" t="s">
        <v>9</v>
      </c>
      <c r="E36" s="9" t="s">
        <v>35</v>
      </c>
      <c r="F36" s="2" t="s">
        <v>5</v>
      </c>
      <c r="G36" s="1" t="s">
        <v>19</v>
      </c>
      <c r="H36" s="9" t="s">
        <v>9</v>
      </c>
      <c r="I36" s="9" t="s">
        <v>35</v>
      </c>
      <c r="J36" s="2" t="s">
        <v>5</v>
      </c>
      <c r="K36" s="1" t="s">
        <v>19</v>
      </c>
      <c r="L36" s="9" t="s">
        <v>9</v>
      </c>
      <c r="M36" s="9" t="s">
        <v>35</v>
      </c>
      <c r="N36" s="2" t="s">
        <v>5</v>
      </c>
      <c r="O36" s="1" t="s">
        <v>19</v>
      </c>
      <c r="P36" s="9" t="s">
        <v>9</v>
      </c>
      <c r="Q36" s="9" t="s">
        <v>35</v>
      </c>
      <c r="R36" s="2" t="s">
        <v>5</v>
      </c>
      <c r="S36" s="1" t="s">
        <v>19</v>
      </c>
      <c r="T36" s="2" t="s">
        <v>5</v>
      </c>
      <c r="U36" s="1" t="s">
        <v>19</v>
      </c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8">
      <c r="A37" s="24">
        <v>68</v>
      </c>
      <c r="B37" s="17" t="s">
        <v>94</v>
      </c>
      <c r="C37" s="17" t="s">
        <v>16</v>
      </c>
      <c r="D37" s="16">
        <v>1.4</v>
      </c>
      <c r="E37" s="16">
        <v>9.35</v>
      </c>
      <c r="F37" s="5">
        <f>D37+E37</f>
        <v>10.75</v>
      </c>
      <c r="G37" s="23">
        <f>VLOOKUP(F37,X$37:Y$44,2,FALSE)</f>
        <v>2</v>
      </c>
      <c r="H37" s="16">
        <v>2.2</v>
      </c>
      <c r="I37" s="16">
        <v>8.4</v>
      </c>
      <c r="J37" s="5">
        <f aca="true" t="shared" si="20" ref="J37:J44">H37+I37</f>
        <v>10.600000000000001</v>
      </c>
      <c r="K37" s="23">
        <f>VLOOKUP(J37,Z$37:AA$44,2,FALSE)</f>
        <v>6</v>
      </c>
      <c r="L37" s="16">
        <v>2.6</v>
      </c>
      <c r="M37" s="16">
        <v>6.3</v>
      </c>
      <c r="N37" s="5">
        <f aca="true" t="shared" si="21" ref="N37:N44">L37+M37</f>
        <v>8.9</v>
      </c>
      <c r="O37" s="23">
        <f>VLOOKUP(N37,AB$37:AC$44,2,FALSE)</f>
        <v>4</v>
      </c>
      <c r="P37" s="16">
        <v>0.6</v>
      </c>
      <c r="Q37" s="16">
        <v>8.8</v>
      </c>
      <c r="R37" s="5">
        <f aca="true" t="shared" si="22" ref="R37:R44">P37+Q37</f>
        <v>9.4</v>
      </c>
      <c r="S37" s="23">
        <f>VLOOKUP(R37,AD$37:AE$44,2,FALSE)</f>
        <v>2</v>
      </c>
      <c r="T37" s="5">
        <f>R37+N37+J37+F37</f>
        <v>39.650000000000006</v>
      </c>
      <c r="U37" s="23">
        <f>VLOOKUP(T37,AF$37:AG$44,2,FALSE)</f>
        <v>5</v>
      </c>
      <c r="V37" s="7"/>
      <c r="W37" s="6">
        <v>1</v>
      </c>
      <c r="X37" s="6">
        <f>LARGE(F$37:F$44,$W37)</f>
        <v>10.8</v>
      </c>
      <c r="Y37" s="6">
        <f>IF(X37=X36,Y36,Y36+1)</f>
        <v>1</v>
      </c>
      <c r="Z37" s="6">
        <f>LARGE(J$37:J$44,$W37)</f>
        <v>11.8</v>
      </c>
      <c r="AA37" s="6">
        <f>IF(Z37=Z36,AA36,AA36+1)</f>
        <v>1</v>
      </c>
      <c r="AB37" s="6">
        <f>LARGE(N$37:N$44,$W37)</f>
        <v>10.7</v>
      </c>
      <c r="AC37" s="6">
        <f>IF(AB37=AB36,AC36,AC36+1)</f>
        <v>1</v>
      </c>
      <c r="AD37" s="6">
        <f>LARGE(R$37:R$44,$W37)</f>
        <v>9.7</v>
      </c>
      <c r="AE37" s="6">
        <f>IF(AD37=AD36,AE36,AE36+1)</f>
        <v>1</v>
      </c>
      <c r="AF37" s="6">
        <f>LARGE(T$37:T$44,$W37)</f>
        <v>42</v>
      </c>
      <c r="AG37" s="6">
        <f>IF(AF37=AF36,AG36,AG36+1)</f>
        <v>1</v>
      </c>
    </row>
    <row r="38" spans="1:34" ht="18">
      <c r="A38" s="24">
        <v>69</v>
      </c>
      <c r="B38" s="17" t="s">
        <v>95</v>
      </c>
      <c r="C38" s="17" t="s">
        <v>16</v>
      </c>
      <c r="D38" s="16">
        <v>1.4</v>
      </c>
      <c r="E38" s="16">
        <v>9</v>
      </c>
      <c r="F38" s="5">
        <f aca="true" t="shared" si="23" ref="F38:F44">D38+E38</f>
        <v>10.4</v>
      </c>
      <c r="G38" s="23">
        <f aca="true" t="shared" si="24" ref="G38:G44">VLOOKUP(F38,X$37:Y$44,2,FALSE)</f>
        <v>6</v>
      </c>
      <c r="H38" s="16">
        <v>2.8</v>
      </c>
      <c r="I38" s="16">
        <v>8.7</v>
      </c>
      <c r="J38" s="5">
        <f t="shared" si="20"/>
        <v>11.5</v>
      </c>
      <c r="K38" s="23">
        <f aca="true" t="shared" si="25" ref="K38:K44">VLOOKUP(J38,Z$37:AA$44,2,FALSE)</f>
        <v>2</v>
      </c>
      <c r="L38" s="16">
        <v>2.6</v>
      </c>
      <c r="M38" s="16">
        <v>8.1</v>
      </c>
      <c r="N38" s="5">
        <f t="shared" si="21"/>
        <v>10.7</v>
      </c>
      <c r="O38" s="23">
        <f aca="true" t="shared" si="26" ref="O38:O44">VLOOKUP(N38,AB$37:AC$44,2,FALSE)</f>
        <v>1</v>
      </c>
      <c r="P38" s="16">
        <v>0.6</v>
      </c>
      <c r="Q38" s="16">
        <v>8.8</v>
      </c>
      <c r="R38" s="5">
        <f t="shared" si="22"/>
        <v>9.4</v>
      </c>
      <c r="S38" s="23">
        <f aca="true" t="shared" si="27" ref="S38:S44">VLOOKUP(R38,AD$37:AE$44,2,FALSE)</f>
        <v>2</v>
      </c>
      <c r="T38" s="5">
        <f aca="true" t="shared" si="28" ref="T38:T44">R38+N38+J38+F38</f>
        <v>42</v>
      </c>
      <c r="U38" s="23">
        <f aca="true" t="shared" si="29" ref="U38:U44">VLOOKUP(T38,AF$37:AG$44,2,FALSE)</f>
        <v>1</v>
      </c>
      <c r="V38" s="7"/>
      <c r="W38" s="6">
        <f>W37+1</f>
        <v>2</v>
      </c>
      <c r="X38" s="6">
        <f aca="true" t="shared" si="30" ref="X38:X44">LARGE(F$37:F$44,$W38)</f>
        <v>10.75</v>
      </c>
      <c r="Y38" s="6">
        <f aca="true" t="shared" si="31" ref="Y38:Y44">IF(X38=X37,Y37,Y37+1)</f>
        <v>2</v>
      </c>
      <c r="Z38" s="6">
        <f aca="true" t="shared" si="32" ref="Z38:Z44">LARGE(J$37:J$44,$W38)</f>
        <v>11.5</v>
      </c>
      <c r="AA38" s="6">
        <f aca="true" t="shared" si="33" ref="AA38:AA44">IF(Z38=Z37,AA37,AA37+1)</f>
        <v>2</v>
      </c>
      <c r="AB38" s="6">
        <f aca="true" t="shared" si="34" ref="AB38:AB44">LARGE(N$37:N$44,$W38)</f>
        <v>9.6</v>
      </c>
      <c r="AC38" s="6">
        <f aca="true" t="shared" si="35" ref="AC38:AC44">IF(AB38=AB37,AC37,AC37+1)</f>
        <v>2</v>
      </c>
      <c r="AD38" s="6">
        <f aca="true" t="shared" si="36" ref="AD38:AD44">LARGE(R$37:R$44,$W38)</f>
        <v>9.4</v>
      </c>
      <c r="AE38" s="6">
        <f aca="true" t="shared" si="37" ref="AE38:AE44">IF(AD38=AD37,AE37,AE37+1)</f>
        <v>2</v>
      </c>
      <c r="AF38" s="6">
        <f aca="true" t="shared" si="38" ref="AF38:AF44">LARGE(T$37:T$44,$W38)</f>
        <v>40.3</v>
      </c>
      <c r="AG38" s="6">
        <f aca="true" t="shared" si="39" ref="AG38:AG44">IF(AF38=AF37,AG37,AG37+1)</f>
        <v>2</v>
      </c>
      <c r="AH38" s="25"/>
    </row>
    <row r="39" spans="1:34" ht="18">
      <c r="A39" s="24">
        <v>70</v>
      </c>
      <c r="B39" s="17" t="s">
        <v>96</v>
      </c>
      <c r="C39" s="17" t="s">
        <v>13</v>
      </c>
      <c r="D39" s="16">
        <v>1.4</v>
      </c>
      <c r="E39" s="16">
        <v>9.4</v>
      </c>
      <c r="F39" s="5">
        <f t="shared" si="23"/>
        <v>10.8</v>
      </c>
      <c r="G39" s="23">
        <f t="shared" si="24"/>
        <v>1</v>
      </c>
      <c r="H39" s="16">
        <v>2.2</v>
      </c>
      <c r="I39" s="16">
        <v>7.6</v>
      </c>
      <c r="J39" s="5">
        <f t="shared" si="20"/>
        <v>9.8</v>
      </c>
      <c r="K39" s="23">
        <f t="shared" si="25"/>
        <v>7</v>
      </c>
      <c r="L39" s="16">
        <v>2.6</v>
      </c>
      <c r="M39" s="16">
        <v>5.1</v>
      </c>
      <c r="N39" s="5">
        <f t="shared" si="21"/>
        <v>7.699999999999999</v>
      </c>
      <c r="O39" s="23">
        <f t="shared" si="26"/>
        <v>5</v>
      </c>
      <c r="P39" s="16">
        <v>0.6</v>
      </c>
      <c r="Q39" s="16">
        <v>8.75</v>
      </c>
      <c r="R39" s="5">
        <f t="shared" si="22"/>
        <v>9.35</v>
      </c>
      <c r="S39" s="23">
        <f t="shared" si="27"/>
        <v>3</v>
      </c>
      <c r="T39" s="5">
        <f t="shared" si="28"/>
        <v>37.65</v>
      </c>
      <c r="U39" s="23">
        <f t="shared" si="29"/>
        <v>6</v>
      </c>
      <c r="V39" s="7"/>
      <c r="W39" s="6">
        <v>3</v>
      </c>
      <c r="X39" s="6">
        <f t="shared" si="30"/>
        <v>10.700000000000001</v>
      </c>
      <c r="Y39" s="6">
        <f t="shared" si="31"/>
        <v>3</v>
      </c>
      <c r="Z39" s="6">
        <f t="shared" si="32"/>
        <v>11.399999999999999</v>
      </c>
      <c r="AA39" s="6">
        <f t="shared" si="33"/>
        <v>3</v>
      </c>
      <c r="AB39" s="6">
        <f t="shared" si="34"/>
        <v>9.2</v>
      </c>
      <c r="AC39" s="6">
        <f t="shared" si="35"/>
        <v>3</v>
      </c>
      <c r="AD39" s="6">
        <f t="shared" si="36"/>
        <v>9.4</v>
      </c>
      <c r="AE39" s="6">
        <f t="shared" si="37"/>
        <v>2</v>
      </c>
      <c r="AF39" s="6">
        <f t="shared" si="38"/>
        <v>40.25</v>
      </c>
      <c r="AG39" s="6">
        <f t="shared" si="39"/>
        <v>3</v>
      </c>
      <c r="AH39" s="25"/>
    </row>
    <row r="40" spans="1:34" ht="18">
      <c r="A40" s="24">
        <v>71</v>
      </c>
      <c r="B40" s="17" t="s">
        <v>97</v>
      </c>
      <c r="C40" s="17" t="s">
        <v>13</v>
      </c>
      <c r="D40" s="16">
        <v>1.4</v>
      </c>
      <c r="E40" s="16">
        <v>8.7</v>
      </c>
      <c r="F40" s="5">
        <f t="shared" si="23"/>
        <v>10.1</v>
      </c>
      <c r="G40" s="23">
        <f t="shared" si="24"/>
        <v>7</v>
      </c>
      <c r="H40" s="16">
        <v>2.2</v>
      </c>
      <c r="I40" s="16">
        <v>8.7</v>
      </c>
      <c r="J40" s="5">
        <f t="shared" si="20"/>
        <v>10.899999999999999</v>
      </c>
      <c r="K40" s="23">
        <f t="shared" si="25"/>
        <v>5</v>
      </c>
      <c r="L40" s="16">
        <v>2.5</v>
      </c>
      <c r="M40" s="16">
        <v>6.7</v>
      </c>
      <c r="N40" s="5">
        <f t="shared" si="21"/>
        <v>9.2</v>
      </c>
      <c r="O40" s="23">
        <f t="shared" si="26"/>
        <v>3</v>
      </c>
      <c r="P40" s="16">
        <v>0.6</v>
      </c>
      <c r="Q40" s="16">
        <v>9.1</v>
      </c>
      <c r="R40" s="5">
        <f t="shared" si="22"/>
        <v>9.7</v>
      </c>
      <c r="S40" s="23">
        <f t="shared" si="27"/>
        <v>1</v>
      </c>
      <c r="T40" s="5">
        <f t="shared" si="28"/>
        <v>39.9</v>
      </c>
      <c r="U40" s="23">
        <f t="shared" si="29"/>
        <v>4</v>
      </c>
      <c r="V40" s="7"/>
      <c r="W40" s="6">
        <v>4</v>
      </c>
      <c r="X40" s="6">
        <f t="shared" si="30"/>
        <v>10.6</v>
      </c>
      <c r="Y40" s="6">
        <f t="shared" si="31"/>
        <v>4</v>
      </c>
      <c r="Z40" s="6">
        <f t="shared" si="32"/>
        <v>11</v>
      </c>
      <c r="AA40" s="6">
        <f t="shared" si="33"/>
        <v>4</v>
      </c>
      <c r="AB40" s="6">
        <f t="shared" si="34"/>
        <v>9.2</v>
      </c>
      <c r="AC40" s="6">
        <f t="shared" si="35"/>
        <v>3</v>
      </c>
      <c r="AD40" s="6">
        <f t="shared" si="36"/>
        <v>9.35</v>
      </c>
      <c r="AE40" s="6">
        <f t="shared" si="37"/>
        <v>3</v>
      </c>
      <c r="AF40" s="6">
        <f t="shared" si="38"/>
        <v>39.9</v>
      </c>
      <c r="AG40" s="6">
        <f t="shared" si="39"/>
        <v>4</v>
      </c>
      <c r="AH40" s="25"/>
    </row>
    <row r="41" spans="1:34" ht="18">
      <c r="A41" s="24">
        <v>72</v>
      </c>
      <c r="B41" s="17" t="s">
        <v>98</v>
      </c>
      <c r="C41" s="17" t="s">
        <v>45</v>
      </c>
      <c r="D41" s="16">
        <v>1.4</v>
      </c>
      <c r="E41" s="16">
        <v>9.1</v>
      </c>
      <c r="F41" s="5">
        <f t="shared" si="23"/>
        <v>10.5</v>
      </c>
      <c r="G41" s="23">
        <f t="shared" si="24"/>
        <v>5</v>
      </c>
      <c r="H41" s="16">
        <v>2.8</v>
      </c>
      <c r="I41" s="16">
        <v>9</v>
      </c>
      <c r="J41" s="5">
        <f t="shared" si="20"/>
        <v>11.8</v>
      </c>
      <c r="K41" s="23">
        <f t="shared" si="25"/>
        <v>1</v>
      </c>
      <c r="L41" s="16">
        <v>2.4</v>
      </c>
      <c r="M41" s="16">
        <v>6.8</v>
      </c>
      <c r="N41" s="5">
        <f t="shared" si="21"/>
        <v>9.2</v>
      </c>
      <c r="O41" s="23">
        <f t="shared" si="26"/>
        <v>3</v>
      </c>
      <c r="P41" s="16">
        <v>0.6</v>
      </c>
      <c r="Q41" s="16">
        <v>8.2</v>
      </c>
      <c r="R41" s="5">
        <f t="shared" si="22"/>
        <v>8.799999999999999</v>
      </c>
      <c r="S41" s="23">
        <f t="shared" si="27"/>
        <v>6</v>
      </c>
      <c r="T41" s="5">
        <f t="shared" si="28"/>
        <v>40.3</v>
      </c>
      <c r="U41" s="23">
        <f t="shared" si="29"/>
        <v>2</v>
      </c>
      <c r="V41" s="7"/>
      <c r="W41" s="6">
        <v>5</v>
      </c>
      <c r="X41" s="6">
        <f t="shared" si="30"/>
        <v>10.5</v>
      </c>
      <c r="Y41" s="6">
        <f t="shared" si="31"/>
        <v>5</v>
      </c>
      <c r="Z41" s="6">
        <f t="shared" si="32"/>
        <v>10.899999999999999</v>
      </c>
      <c r="AA41" s="6">
        <f t="shared" si="33"/>
        <v>5</v>
      </c>
      <c r="AB41" s="6">
        <f t="shared" si="34"/>
        <v>8.9</v>
      </c>
      <c r="AC41" s="6">
        <f t="shared" si="35"/>
        <v>4</v>
      </c>
      <c r="AD41" s="6">
        <f t="shared" si="36"/>
        <v>8.95</v>
      </c>
      <c r="AE41" s="6">
        <f t="shared" si="37"/>
        <v>4</v>
      </c>
      <c r="AF41" s="6">
        <f t="shared" si="38"/>
        <v>39.650000000000006</v>
      </c>
      <c r="AG41" s="6">
        <f t="shared" si="39"/>
        <v>5</v>
      </c>
      <c r="AH41" s="25"/>
    </row>
    <row r="42" spans="1:34" ht="18">
      <c r="A42" s="24">
        <v>73</v>
      </c>
      <c r="B42" s="17" t="s">
        <v>99</v>
      </c>
      <c r="C42" s="17" t="s">
        <v>45</v>
      </c>
      <c r="D42" s="16">
        <v>1.4</v>
      </c>
      <c r="E42" s="16">
        <v>9.2</v>
      </c>
      <c r="F42" s="5">
        <f t="shared" si="23"/>
        <v>10.6</v>
      </c>
      <c r="G42" s="23">
        <f t="shared" si="24"/>
        <v>4</v>
      </c>
      <c r="H42" s="16">
        <v>2.8</v>
      </c>
      <c r="I42" s="16">
        <v>8.6</v>
      </c>
      <c r="J42" s="5">
        <f t="shared" si="20"/>
        <v>11.399999999999999</v>
      </c>
      <c r="K42" s="23">
        <f t="shared" si="25"/>
        <v>3</v>
      </c>
      <c r="L42" s="16">
        <v>2.6</v>
      </c>
      <c r="M42" s="16">
        <v>4.1</v>
      </c>
      <c r="N42" s="5">
        <f t="shared" si="21"/>
        <v>6.699999999999999</v>
      </c>
      <c r="O42" s="23">
        <f t="shared" si="26"/>
        <v>6</v>
      </c>
      <c r="P42" s="16">
        <v>0.6</v>
      </c>
      <c r="Q42" s="16">
        <v>8.3</v>
      </c>
      <c r="R42" s="5">
        <f t="shared" si="22"/>
        <v>8.9</v>
      </c>
      <c r="S42" s="23">
        <f t="shared" si="27"/>
        <v>5</v>
      </c>
      <c r="T42" s="5">
        <f t="shared" si="28"/>
        <v>37.6</v>
      </c>
      <c r="U42" s="23">
        <f t="shared" si="29"/>
        <v>7</v>
      </c>
      <c r="V42" s="7"/>
      <c r="W42" s="6">
        <v>6</v>
      </c>
      <c r="X42" s="6">
        <f t="shared" si="30"/>
        <v>10.4</v>
      </c>
      <c r="Y42" s="6">
        <f t="shared" si="31"/>
        <v>6</v>
      </c>
      <c r="Z42" s="6">
        <f t="shared" si="32"/>
        <v>10.600000000000001</v>
      </c>
      <c r="AA42" s="6">
        <f t="shared" si="33"/>
        <v>6</v>
      </c>
      <c r="AB42" s="6">
        <f t="shared" si="34"/>
        <v>7.699999999999999</v>
      </c>
      <c r="AC42" s="6">
        <f t="shared" si="35"/>
        <v>5</v>
      </c>
      <c r="AD42" s="6">
        <f t="shared" si="36"/>
        <v>8.9</v>
      </c>
      <c r="AE42" s="6">
        <f t="shared" si="37"/>
        <v>5</v>
      </c>
      <c r="AF42" s="6">
        <f t="shared" si="38"/>
        <v>37.65</v>
      </c>
      <c r="AG42" s="6">
        <f t="shared" si="39"/>
        <v>6</v>
      </c>
      <c r="AH42" s="25"/>
    </row>
    <row r="43" spans="1:33" ht="18">
      <c r="A43" s="24">
        <v>74</v>
      </c>
      <c r="B43" s="17" t="s">
        <v>100</v>
      </c>
      <c r="C43" s="17" t="s">
        <v>45</v>
      </c>
      <c r="D43" s="16">
        <v>1.4</v>
      </c>
      <c r="E43" s="16">
        <v>9.3</v>
      </c>
      <c r="F43" s="5">
        <f t="shared" si="23"/>
        <v>10.700000000000001</v>
      </c>
      <c r="G43" s="23">
        <f t="shared" si="24"/>
        <v>3</v>
      </c>
      <c r="H43" s="16">
        <v>2.2</v>
      </c>
      <c r="I43" s="16">
        <v>8.8</v>
      </c>
      <c r="J43" s="5">
        <f t="shared" si="20"/>
        <v>11</v>
      </c>
      <c r="K43" s="23">
        <f t="shared" si="25"/>
        <v>4</v>
      </c>
      <c r="L43" s="16">
        <v>2.6</v>
      </c>
      <c r="M43" s="16">
        <v>7</v>
      </c>
      <c r="N43" s="5">
        <f t="shared" si="21"/>
        <v>9.6</v>
      </c>
      <c r="O43" s="23">
        <f t="shared" si="26"/>
        <v>2</v>
      </c>
      <c r="P43" s="16">
        <v>0.6</v>
      </c>
      <c r="Q43" s="16">
        <v>8.35</v>
      </c>
      <c r="R43" s="5">
        <f t="shared" si="22"/>
        <v>8.95</v>
      </c>
      <c r="S43" s="23">
        <f t="shared" si="27"/>
        <v>4</v>
      </c>
      <c r="T43" s="5">
        <f t="shared" si="28"/>
        <v>40.25</v>
      </c>
      <c r="U43" s="23">
        <f t="shared" si="29"/>
        <v>3</v>
      </c>
      <c r="V43" s="7"/>
      <c r="W43" s="6">
        <v>7</v>
      </c>
      <c r="X43" s="6">
        <f t="shared" si="30"/>
        <v>10.1</v>
      </c>
      <c r="Y43" s="6">
        <f t="shared" si="31"/>
        <v>7</v>
      </c>
      <c r="Z43" s="6">
        <f t="shared" si="32"/>
        <v>9.8</v>
      </c>
      <c r="AA43" s="6">
        <f t="shared" si="33"/>
        <v>7</v>
      </c>
      <c r="AB43" s="6">
        <f t="shared" si="34"/>
        <v>6.699999999999999</v>
      </c>
      <c r="AC43" s="6">
        <f t="shared" si="35"/>
        <v>6</v>
      </c>
      <c r="AD43" s="6">
        <f t="shared" si="36"/>
        <v>8.799999999999999</v>
      </c>
      <c r="AE43" s="6">
        <f t="shared" si="37"/>
        <v>6</v>
      </c>
      <c r="AF43" s="6">
        <f t="shared" si="38"/>
        <v>37.6</v>
      </c>
      <c r="AG43" s="6">
        <f t="shared" si="39"/>
        <v>7</v>
      </c>
    </row>
    <row r="44" spans="1:33" ht="18">
      <c r="A44" s="24">
        <v>77</v>
      </c>
      <c r="B44" s="17" t="s">
        <v>101</v>
      </c>
      <c r="C44" s="17" t="s">
        <v>45</v>
      </c>
      <c r="D44" s="16">
        <v>0</v>
      </c>
      <c r="E44" s="16">
        <v>0</v>
      </c>
      <c r="F44" s="5">
        <f t="shared" si="23"/>
        <v>0</v>
      </c>
      <c r="G44" s="23">
        <f t="shared" si="24"/>
        <v>8</v>
      </c>
      <c r="H44" s="16">
        <v>0</v>
      </c>
      <c r="I44" s="16">
        <v>0</v>
      </c>
      <c r="J44" s="5">
        <f t="shared" si="20"/>
        <v>0</v>
      </c>
      <c r="K44" s="23">
        <f t="shared" si="25"/>
        <v>8</v>
      </c>
      <c r="L44" s="16">
        <v>0</v>
      </c>
      <c r="M44" s="16">
        <v>0</v>
      </c>
      <c r="N44" s="5">
        <f t="shared" si="21"/>
        <v>0</v>
      </c>
      <c r="O44" s="23">
        <f t="shared" si="26"/>
        <v>7</v>
      </c>
      <c r="P44" s="16">
        <v>0</v>
      </c>
      <c r="Q44" s="16">
        <v>0</v>
      </c>
      <c r="R44" s="5">
        <f t="shared" si="22"/>
        <v>0</v>
      </c>
      <c r="S44" s="23">
        <f t="shared" si="27"/>
        <v>7</v>
      </c>
      <c r="T44" s="5">
        <f t="shared" si="28"/>
        <v>0</v>
      </c>
      <c r="U44" s="23">
        <f t="shared" si="29"/>
        <v>8</v>
      </c>
      <c r="V44" s="7"/>
      <c r="W44" s="6">
        <v>8</v>
      </c>
      <c r="X44" s="6">
        <f t="shared" si="30"/>
        <v>0</v>
      </c>
      <c r="Y44" s="6">
        <f t="shared" si="31"/>
        <v>8</v>
      </c>
      <c r="Z44" s="6">
        <f t="shared" si="32"/>
        <v>0</v>
      </c>
      <c r="AA44" s="6">
        <f t="shared" si="33"/>
        <v>8</v>
      </c>
      <c r="AB44" s="6">
        <f t="shared" si="34"/>
        <v>0</v>
      </c>
      <c r="AC44" s="6">
        <f t="shared" si="35"/>
        <v>7</v>
      </c>
      <c r="AD44" s="6">
        <f t="shared" si="36"/>
        <v>0</v>
      </c>
      <c r="AE44" s="6">
        <f t="shared" si="37"/>
        <v>7</v>
      </c>
      <c r="AF44" s="6">
        <f t="shared" si="38"/>
        <v>0</v>
      </c>
      <c r="AG44" s="6">
        <f t="shared" si="39"/>
        <v>8</v>
      </c>
    </row>
    <row r="47" spans="1:7" ht="33.75">
      <c r="A47" s="13" t="s">
        <v>89</v>
      </c>
      <c r="D47" s="14"/>
      <c r="G47" s="15"/>
    </row>
    <row r="49" spans="1:33" ht="18">
      <c r="A49" s="21" t="s">
        <v>8</v>
      </c>
      <c r="B49" s="21" t="s">
        <v>7</v>
      </c>
      <c r="C49" s="26" t="s">
        <v>11</v>
      </c>
      <c r="D49" s="34" t="s">
        <v>0</v>
      </c>
      <c r="E49" s="35"/>
      <c r="F49" s="35"/>
      <c r="G49" s="36"/>
      <c r="H49" s="34" t="s">
        <v>1</v>
      </c>
      <c r="I49" s="35"/>
      <c r="J49" s="35"/>
      <c r="K49" s="36"/>
      <c r="L49" s="34" t="s">
        <v>2</v>
      </c>
      <c r="M49" s="35"/>
      <c r="N49" s="35"/>
      <c r="O49" s="36"/>
      <c r="P49" s="34" t="s">
        <v>3</v>
      </c>
      <c r="Q49" s="35"/>
      <c r="R49" s="35"/>
      <c r="S49" s="36"/>
      <c r="T49" s="32" t="s">
        <v>4</v>
      </c>
      <c r="U49" s="33"/>
      <c r="W49" s="10"/>
      <c r="X49" s="10"/>
      <c r="Y49" s="10"/>
      <c r="Z49" s="11"/>
      <c r="AA49" s="11"/>
      <c r="AB49" s="10"/>
      <c r="AC49" s="10"/>
      <c r="AD49" s="11"/>
      <c r="AE49" s="11"/>
      <c r="AF49" s="11"/>
      <c r="AG49" s="11"/>
    </row>
    <row r="50" spans="1:33" ht="26.25">
      <c r="A50" s="22" t="s">
        <v>6</v>
      </c>
      <c r="B50" s="1"/>
      <c r="C50" s="1"/>
      <c r="D50" s="9" t="s">
        <v>9</v>
      </c>
      <c r="E50" s="9" t="s">
        <v>35</v>
      </c>
      <c r="F50" s="2" t="s">
        <v>5</v>
      </c>
      <c r="G50" s="1" t="s">
        <v>19</v>
      </c>
      <c r="H50" s="9" t="s">
        <v>9</v>
      </c>
      <c r="I50" s="9" t="s">
        <v>35</v>
      </c>
      <c r="J50" s="2" t="s">
        <v>5</v>
      </c>
      <c r="K50" s="1" t="s">
        <v>19</v>
      </c>
      <c r="L50" s="9" t="s">
        <v>9</v>
      </c>
      <c r="M50" s="9" t="s">
        <v>35</v>
      </c>
      <c r="N50" s="2" t="s">
        <v>5</v>
      </c>
      <c r="O50" s="1" t="s">
        <v>19</v>
      </c>
      <c r="P50" s="9" t="s">
        <v>9</v>
      </c>
      <c r="Q50" s="9" t="s">
        <v>35</v>
      </c>
      <c r="R50" s="2" t="s">
        <v>5</v>
      </c>
      <c r="S50" s="1" t="s">
        <v>19</v>
      </c>
      <c r="T50" s="2" t="s">
        <v>5</v>
      </c>
      <c r="U50" s="1" t="s">
        <v>19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4" ht="18">
      <c r="A51" s="24">
        <v>64</v>
      </c>
      <c r="B51" s="17" t="s">
        <v>90</v>
      </c>
      <c r="C51" s="17" t="s">
        <v>45</v>
      </c>
      <c r="D51" s="16">
        <v>1.4</v>
      </c>
      <c r="E51" s="16">
        <v>8.9</v>
      </c>
      <c r="F51" s="5">
        <f>D51+E51</f>
        <v>10.3</v>
      </c>
      <c r="G51" s="23">
        <f>VLOOKUP(F51,X$51:Y$53,2,FALSE)</f>
        <v>1</v>
      </c>
      <c r="H51" s="16">
        <v>2.8</v>
      </c>
      <c r="I51" s="16">
        <v>8.7</v>
      </c>
      <c r="J51" s="5">
        <f>H51+I51</f>
        <v>11.5</v>
      </c>
      <c r="K51" s="23">
        <f>VLOOKUP(J51,Z$51:AA$53,2,FALSE)</f>
        <v>1</v>
      </c>
      <c r="L51" s="16">
        <v>2.4</v>
      </c>
      <c r="M51" s="16">
        <v>7.2</v>
      </c>
      <c r="N51" s="5">
        <f>L51+M51</f>
        <v>9.6</v>
      </c>
      <c r="O51" s="23">
        <f>VLOOKUP(N51,AB$51:AC$53,2,FALSE)</f>
        <v>2</v>
      </c>
      <c r="P51" s="16">
        <v>0.6</v>
      </c>
      <c r="Q51" s="16">
        <v>8.65</v>
      </c>
      <c r="R51" s="5">
        <f>P51+Q51</f>
        <v>9.25</v>
      </c>
      <c r="S51" s="23">
        <f>VLOOKUP(R51,AD$51:AE$53,2,FALSE)</f>
        <v>1</v>
      </c>
      <c r="T51" s="5">
        <f>R51+N51+J51+F51</f>
        <v>40.650000000000006</v>
      </c>
      <c r="U51" s="23">
        <f>VLOOKUP(T51,AF$51:AG$53,2,FALSE)</f>
        <v>1</v>
      </c>
      <c r="W51" s="6">
        <v>1</v>
      </c>
      <c r="X51" s="6">
        <f>LARGE(F$51:F$53,$W51)</f>
        <v>10.3</v>
      </c>
      <c r="Y51" s="6">
        <f>IF(X51=X50,Y50,Y50+1)</f>
        <v>1</v>
      </c>
      <c r="Z51" s="6">
        <f>LARGE(J$51:J$53,$W51)</f>
        <v>11.5</v>
      </c>
      <c r="AA51" s="6">
        <f>IF(Z51=Z50,AA50,AA50+1)</f>
        <v>1</v>
      </c>
      <c r="AB51" s="6">
        <f>LARGE(N$51:N$53,$W51)</f>
        <v>9.7</v>
      </c>
      <c r="AC51" s="6">
        <f>IF(AB51=AB50,AC50,AC50+1)</f>
        <v>1</v>
      </c>
      <c r="AD51" s="6">
        <f>LARGE(R$51:R$53,$W51)</f>
        <v>9.25</v>
      </c>
      <c r="AE51" s="6">
        <f>IF(AD51=AD50,AE50,AE50+1)</f>
        <v>1</v>
      </c>
      <c r="AF51" s="6">
        <f>LARGE(T$51:T$53,$W51)</f>
        <v>40.650000000000006</v>
      </c>
      <c r="AG51" s="6">
        <f>IF(AF51=AF50,AG50,AG50+1)</f>
        <v>1</v>
      </c>
      <c r="AH51" s="25"/>
    </row>
    <row r="52" spans="1:34" ht="18">
      <c r="A52" s="24">
        <v>66</v>
      </c>
      <c r="B52" s="17" t="s">
        <v>91</v>
      </c>
      <c r="C52" s="17" t="s">
        <v>45</v>
      </c>
      <c r="D52" s="16">
        <v>1.4</v>
      </c>
      <c r="E52" s="16">
        <v>8.8</v>
      </c>
      <c r="F52" s="5">
        <f>D52+E52</f>
        <v>10.200000000000001</v>
      </c>
      <c r="G52" s="23">
        <f>VLOOKUP(F52,X$51:Y$53,2,FALSE)</f>
        <v>2</v>
      </c>
      <c r="H52" s="16">
        <v>2.2</v>
      </c>
      <c r="I52" s="16">
        <v>7.7</v>
      </c>
      <c r="J52" s="5">
        <f>H52+I52</f>
        <v>9.9</v>
      </c>
      <c r="K52" s="23">
        <f>VLOOKUP(J52,Z$51:AA$53,2,FALSE)</f>
        <v>2</v>
      </c>
      <c r="L52" s="16">
        <v>2.5</v>
      </c>
      <c r="M52" s="16">
        <v>7.2</v>
      </c>
      <c r="N52" s="5">
        <f>L52+M52</f>
        <v>9.7</v>
      </c>
      <c r="O52" s="23">
        <f>VLOOKUP(N52,AB$51:AC$53,2,FALSE)</f>
        <v>1</v>
      </c>
      <c r="P52" s="16">
        <v>0.6</v>
      </c>
      <c r="Q52" s="16">
        <v>8.15</v>
      </c>
      <c r="R52" s="5">
        <f>P52+Q52</f>
        <v>8.75</v>
      </c>
      <c r="S52" s="23">
        <f>VLOOKUP(R52,AD$51:AE$53,2,FALSE)</f>
        <v>2</v>
      </c>
      <c r="T52" s="5">
        <f>R52+N52+J52+F52</f>
        <v>38.550000000000004</v>
      </c>
      <c r="U52" s="23">
        <f>VLOOKUP(T52,AF$51:AG$53,2,FALSE)</f>
        <v>2</v>
      </c>
      <c r="W52" s="6">
        <v>2</v>
      </c>
      <c r="X52" s="6">
        <f>LARGE(F$51:F$53,$W52)</f>
        <v>10.200000000000001</v>
      </c>
      <c r="Y52" s="6">
        <f>IF(X52=X51,Y51,Y51+1)</f>
        <v>2</v>
      </c>
      <c r="Z52" s="6">
        <f>LARGE(J$51:J$53,$W52)</f>
        <v>9.9</v>
      </c>
      <c r="AA52" s="6">
        <f>IF(Z52=Z51,AA51,AA51+1)</f>
        <v>2</v>
      </c>
      <c r="AB52" s="6">
        <f>LARGE(N$51:N$53,$W52)</f>
        <v>9.6</v>
      </c>
      <c r="AC52" s="6">
        <f>IF(AB52=AB51,AC51,AC51+1)</f>
        <v>2</v>
      </c>
      <c r="AD52" s="6">
        <f>LARGE(R$51:R$53,$W52)</f>
        <v>8.75</v>
      </c>
      <c r="AE52" s="6">
        <f>IF(AD52=AD51,AE51,AE51+1)</f>
        <v>2</v>
      </c>
      <c r="AF52" s="6">
        <f>LARGE(T$51:T$53,$W52)</f>
        <v>38.550000000000004</v>
      </c>
      <c r="AG52" s="6">
        <f>IF(AF52=AF51,AG51,AG51+1)</f>
        <v>2</v>
      </c>
      <c r="AH52" s="25"/>
    </row>
    <row r="53" spans="1:33" ht="18">
      <c r="A53" s="24">
        <v>67</v>
      </c>
      <c r="B53" s="17" t="s">
        <v>92</v>
      </c>
      <c r="C53" s="17" t="s">
        <v>16</v>
      </c>
      <c r="D53" s="16">
        <v>0</v>
      </c>
      <c r="E53" s="16">
        <v>0</v>
      </c>
      <c r="F53" s="5">
        <f>D53+E53</f>
        <v>0</v>
      </c>
      <c r="G53" s="23">
        <f>VLOOKUP(F53,X$51:Y$53,2,FALSE)</f>
        <v>3</v>
      </c>
      <c r="H53" s="16">
        <v>0</v>
      </c>
      <c r="I53" s="16">
        <v>0</v>
      </c>
      <c r="J53" s="5">
        <f>H53+I53</f>
        <v>0</v>
      </c>
      <c r="K53" s="23">
        <f>VLOOKUP(J53,Z$51:AA$53,2,FALSE)</f>
        <v>3</v>
      </c>
      <c r="L53" s="16">
        <v>0</v>
      </c>
      <c r="M53" s="16">
        <v>0</v>
      </c>
      <c r="N53" s="5">
        <f>L53+M53</f>
        <v>0</v>
      </c>
      <c r="O53" s="23">
        <f>VLOOKUP(N53,AB$51:AC$53,2,FALSE)</f>
        <v>3</v>
      </c>
      <c r="P53" s="16">
        <v>0</v>
      </c>
      <c r="Q53" s="16">
        <v>0</v>
      </c>
      <c r="R53" s="5">
        <f>P53+Q53</f>
        <v>0</v>
      </c>
      <c r="S53" s="23">
        <f>VLOOKUP(R53,AD$51:AE$53,2,FALSE)</f>
        <v>3</v>
      </c>
      <c r="T53" s="5">
        <f>R53+N53+J53+F53</f>
        <v>0</v>
      </c>
      <c r="U53" s="23">
        <f>VLOOKUP(T53,AF$51:AG$53,2,FALSE)</f>
        <v>3</v>
      </c>
      <c r="W53" s="6">
        <v>3</v>
      </c>
      <c r="X53" s="6">
        <f>LARGE(F$51:F$53,$W53)</f>
        <v>0</v>
      </c>
      <c r="Y53" s="6">
        <f>IF(X53=X52,Y52,Y52+1)</f>
        <v>3</v>
      </c>
      <c r="Z53" s="6">
        <f>LARGE(J$51:J$53,$W53)</f>
        <v>0</v>
      </c>
      <c r="AA53" s="6">
        <f>IF(Z53=Z52,AA52,AA52+1)</f>
        <v>3</v>
      </c>
      <c r="AB53" s="6">
        <f>LARGE(N$51:N$53,$W53)</f>
        <v>0</v>
      </c>
      <c r="AC53" s="6">
        <f>IF(AB53=AB52,AC52,AC52+1)</f>
        <v>3</v>
      </c>
      <c r="AD53" s="6">
        <f>LARGE(R$51:R$53,$W53)</f>
        <v>0</v>
      </c>
      <c r="AE53" s="6">
        <f>IF(AD53=AD52,AE52,AE52+1)</f>
        <v>3</v>
      </c>
      <c r="AF53" s="6">
        <f>LARGE(T$51:T$53,$W53)</f>
        <v>0</v>
      </c>
      <c r="AG53" s="6">
        <f>IF(AF53=AF52,AG52,AG52+1)</f>
        <v>3</v>
      </c>
    </row>
    <row r="54" ht="14.25">
      <c r="W54" s="6"/>
    </row>
  </sheetData>
  <sheetProtection/>
  <mergeCells count="15">
    <mergeCell ref="D4:G4"/>
    <mergeCell ref="H4:K4"/>
    <mergeCell ref="L4:O4"/>
    <mergeCell ref="P4:S4"/>
    <mergeCell ref="T4:U4"/>
    <mergeCell ref="D35:G35"/>
    <mergeCell ref="H35:K35"/>
    <mergeCell ref="L35:O35"/>
    <mergeCell ref="P35:S35"/>
    <mergeCell ref="T35:U35"/>
    <mergeCell ref="D49:G49"/>
    <mergeCell ref="H49:K49"/>
    <mergeCell ref="L49:O49"/>
    <mergeCell ref="P49:S49"/>
    <mergeCell ref="T49:U49"/>
  </mergeCells>
  <conditionalFormatting sqref="F36:G36 J36:K36 N36:O36 R36:U36 S52:U53 G52:G53 K52:K53 O52:O53 G37:G44 K37:K44 O37:O44 S37:U44">
    <cfRule type="cellIs" priority="43" dxfId="2" operator="equal" stopIfTrue="1">
      <formula>1</formula>
    </cfRule>
    <cfRule type="cellIs" priority="44" dxfId="1" operator="equal" stopIfTrue="1">
      <formula>2</formula>
    </cfRule>
    <cfRule type="cellIs" priority="45" dxfId="0" operator="equal" stopIfTrue="1">
      <formula>3</formula>
    </cfRule>
  </conditionalFormatting>
  <conditionalFormatting sqref="F50:G50 J50:K50 N50:O50 R50:U50 G51 K51 O51 S51:U51 F5:G30 J5:K30 N5:O30 R5:U30">
    <cfRule type="cellIs" priority="58" dxfId="2" operator="equal" stopIfTrue="1">
      <formula>1</formula>
    </cfRule>
    <cfRule type="cellIs" priority="59" dxfId="1" operator="equal" stopIfTrue="1">
      <formula>2</formula>
    </cfRule>
    <cfRule type="cellIs" priority="60" dxfId="0" operator="equal" stopIfTrue="1">
      <formula>3</formula>
    </cfRule>
  </conditionalFormatting>
  <conditionalFormatting sqref="F37:F44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J51:J53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R51:R53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N51:N53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F51:F5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J37:J44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N37:N4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R37:R4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orientation="landscape" paperSize="9" scale="54" r:id="rId1"/>
  <headerFooter>
    <oddHeader>&amp;C&amp;26&amp;KFF0000Stockport Rec 4 Piece Competition 2015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Mike Healy</cp:lastModifiedBy>
  <cp:lastPrinted>2015-03-15T05:01:24Z</cp:lastPrinted>
  <dcterms:created xsi:type="dcterms:W3CDTF">2003-03-27T19:43:42Z</dcterms:created>
  <dcterms:modified xsi:type="dcterms:W3CDTF">2015-03-15T17:44:34Z</dcterms:modified>
  <cp:category/>
  <cp:version/>
  <cp:contentType/>
  <cp:contentStatus/>
</cp:coreProperties>
</file>